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40-22-12</t>
        </r>
      </text>
    </comment>
  </commentList>
</comments>
</file>

<file path=xl/sharedStrings.xml><?xml version="1.0" encoding="utf-8"?>
<sst xmlns="http://schemas.openxmlformats.org/spreadsheetml/2006/main" count="1300" uniqueCount="974">
  <si>
    <t>索南仁欠</t>
  </si>
  <si>
    <t>国际交流中心</t>
  </si>
  <si>
    <t>马金芳</t>
  </si>
  <si>
    <t>（四）</t>
  </si>
  <si>
    <t>法社学院</t>
  </si>
  <si>
    <t>陈元涛</t>
  </si>
  <si>
    <t>马俊</t>
  </si>
  <si>
    <t>杜秀娟</t>
  </si>
  <si>
    <t>索南仁欠</t>
  </si>
  <si>
    <t>王士勇</t>
  </si>
  <si>
    <t>王海龙</t>
  </si>
  <si>
    <t>李荣</t>
  </si>
  <si>
    <t>李懿</t>
  </si>
  <si>
    <t>邵旭</t>
  </si>
  <si>
    <t>都庭芳</t>
  </si>
  <si>
    <t>董杰</t>
  </si>
  <si>
    <t>王玫</t>
  </si>
  <si>
    <t>彭瑞花</t>
  </si>
  <si>
    <t>王晓玉</t>
  </si>
  <si>
    <t>曹乐意</t>
  </si>
  <si>
    <t>拉毛卓玛</t>
  </si>
  <si>
    <t>马文珠</t>
  </si>
  <si>
    <t>裴正华</t>
  </si>
  <si>
    <t>赵君</t>
  </si>
  <si>
    <t>陈瑜</t>
  </si>
  <si>
    <t>邓湘琼</t>
  </si>
  <si>
    <t>县涛</t>
  </si>
  <si>
    <t>毛亚平</t>
  </si>
  <si>
    <t>刘玉萍</t>
  </si>
  <si>
    <t>刘力宽</t>
  </si>
  <si>
    <t>彭春燕</t>
  </si>
  <si>
    <t>罗巧玉</t>
  </si>
  <si>
    <t>邸丽景</t>
  </si>
  <si>
    <t>蒋刚</t>
  </si>
  <si>
    <t>卫良</t>
  </si>
  <si>
    <t>杨登兴</t>
  </si>
  <si>
    <t>程子毓</t>
  </si>
  <si>
    <t>池亚玲</t>
  </si>
  <si>
    <t>鲁小云</t>
  </si>
  <si>
    <t>张彦芬</t>
  </si>
  <si>
    <t>生地学院</t>
  </si>
  <si>
    <t>数学系</t>
  </si>
  <si>
    <t>化学系</t>
  </si>
  <si>
    <t>计算机学院</t>
  </si>
  <si>
    <t>民师院</t>
  </si>
  <si>
    <t>教育学院</t>
  </si>
  <si>
    <t>待支出金额（项目余额）</t>
  </si>
  <si>
    <t>赵海兴</t>
  </si>
  <si>
    <t>李美华</t>
  </si>
  <si>
    <t>冶成福</t>
  </si>
  <si>
    <t>李强</t>
  </si>
  <si>
    <t>2016年项目合计</t>
  </si>
  <si>
    <t>赵海兴</t>
  </si>
  <si>
    <t>陈志</t>
  </si>
  <si>
    <t>刘峰贵</t>
  </si>
  <si>
    <t>曹广超</t>
  </si>
  <si>
    <t>李美华</t>
  </si>
  <si>
    <t>杜常顺</t>
  </si>
  <si>
    <t>刘晓林</t>
  </si>
  <si>
    <t>李晓华</t>
  </si>
  <si>
    <t>甘生统</t>
  </si>
  <si>
    <t>王作全</t>
  </si>
  <si>
    <t>李强</t>
  </si>
  <si>
    <t>方立江</t>
  </si>
  <si>
    <t>于宏伟</t>
  </si>
  <si>
    <t>陈晓翔</t>
  </si>
  <si>
    <t>甘泉</t>
  </si>
  <si>
    <t>陈永良</t>
  </si>
  <si>
    <t>吉太加</t>
  </si>
  <si>
    <t>扎布</t>
  </si>
  <si>
    <t>武启云</t>
  </si>
  <si>
    <t>冶成福</t>
  </si>
  <si>
    <t>王文颖</t>
  </si>
  <si>
    <t>马福祥</t>
  </si>
  <si>
    <t>马建滨</t>
  </si>
  <si>
    <t>曾阳</t>
  </si>
  <si>
    <t>陈克龙</t>
  </si>
  <si>
    <t>才让加</t>
  </si>
  <si>
    <t>080020101</t>
  </si>
  <si>
    <t>080020102</t>
  </si>
  <si>
    <t>080020103</t>
  </si>
  <si>
    <t>080020104</t>
  </si>
  <si>
    <t>080020105</t>
  </si>
  <si>
    <t>080020106</t>
  </si>
  <si>
    <t>080020108</t>
  </si>
  <si>
    <t>080020202</t>
  </si>
  <si>
    <t>080020203</t>
  </si>
  <si>
    <t>080020204</t>
  </si>
  <si>
    <t>080020205</t>
  </si>
  <si>
    <t>080020206</t>
  </si>
  <si>
    <t>080020207</t>
  </si>
  <si>
    <t>080020208</t>
  </si>
  <si>
    <t>080020209</t>
  </si>
  <si>
    <t>080020210</t>
  </si>
  <si>
    <t>080020211</t>
  </si>
  <si>
    <t>080020212</t>
  </si>
  <si>
    <t>080020301</t>
  </si>
  <si>
    <t>080020302</t>
  </si>
  <si>
    <t>080020303</t>
  </si>
  <si>
    <t>080020304</t>
  </si>
  <si>
    <t>080020401</t>
  </si>
  <si>
    <t>080020404</t>
  </si>
  <si>
    <t>080020405</t>
  </si>
  <si>
    <t>080020406</t>
  </si>
  <si>
    <t>080020408</t>
  </si>
  <si>
    <t>0800205</t>
  </si>
  <si>
    <t>080020601</t>
  </si>
  <si>
    <t>080020602</t>
  </si>
  <si>
    <t>0800207</t>
  </si>
  <si>
    <t>080020802</t>
  </si>
  <si>
    <t>080020901</t>
  </si>
  <si>
    <t>080020902</t>
  </si>
  <si>
    <t>080020904</t>
  </si>
  <si>
    <t>080021001</t>
  </si>
  <si>
    <t>080021002</t>
  </si>
  <si>
    <t>080021003</t>
  </si>
  <si>
    <t>080021004</t>
  </si>
  <si>
    <t>080021005</t>
  </si>
  <si>
    <t>080021007</t>
  </si>
  <si>
    <t>080021102</t>
  </si>
  <si>
    <t>080021103</t>
  </si>
  <si>
    <t>0800212</t>
  </si>
  <si>
    <t>计算机学院</t>
  </si>
  <si>
    <t>物理系</t>
  </si>
  <si>
    <t>（二）</t>
  </si>
  <si>
    <t>序号</t>
  </si>
  <si>
    <t>财政专项</t>
  </si>
  <si>
    <t>项目编号</t>
  </si>
  <si>
    <t>单位</t>
  </si>
  <si>
    <t>项目负责人</t>
  </si>
  <si>
    <t>实际到账资金</t>
  </si>
  <si>
    <t>累计支出</t>
  </si>
  <si>
    <t>A</t>
  </si>
  <si>
    <t>B</t>
  </si>
  <si>
    <t>C</t>
  </si>
  <si>
    <t>（一）</t>
  </si>
  <si>
    <t>人文学院</t>
  </si>
  <si>
    <t>美术系</t>
  </si>
  <si>
    <t>外语系</t>
  </si>
  <si>
    <t>经管学院</t>
  </si>
  <si>
    <t>学科办</t>
  </si>
  <si>
    <t>曹广超</t>
  </si>
  <si>
    <t>（三）</t>
  </si>
  <si>
    <t>教务处</t>
  </si>
  <si>
    <t>组织部</t>
  </si>
  <si>
    <t>刘峰贵</t>
  </si>
  <si>
    <t>杜常顺</t>
  </si>
  <si>
    <t>陈志</t>
  </si>
  <si>
    <t>陈元涛</t>
  </si>
  <si>
    <t>王士勇</t>
  </si>
  <si>
    <t>马克思主义学院</t>
  </si>
  <si>
    <t>体育学院</t>
  </si>
  <si>
    <t>音乐系</t>
  </si>
  <si>
    <t>陈晓翔</t>
  </si>
  <si>
    <t>甘泉</t>
  </si>
  <si>
    <t>新闻学院</t>
  </si>
  <si>
    <t>马建滨</t>
  </si>
  <si>
    <t>科技处</t>
  </si>
  <si>
    <t>陈克龙</t>
  </si>
  <si>
    <t>财政专项合计</t>
  </si>
  <si>
    <t>陈永良</t>
  </si>
  <si>
    <t>方立江</t>
  </si>
  <si>
    <t>2016年高等教育生均拨款专项资金</t>
  </si>
  <si>
    <t>080021301</t>
  </si>
  <si>
    <t>080021302</t>
  </si>
  <si>
    <t>080021303</t>
  </si>
  <si>
    <t>080021342</t>
  </si>
  <si>
    <t>080021341</t>
  </si>
  <si>
    <t>080021340</t>
  </si>
  <si>
    <t>080021339</t>
  </si>
  <si>
    <t>080021338</t>
  </si>
  <si>
    <t>080021337</t>
  </si>
  <si>
    <t>080021336</t>
  </si>
  <si>
    <t>080021335</t>
  </si>
  <si>
    <t>080021334</t>
  </si>
  <si>
    <t>080021333</t>
  </si>
  <si>
    <t>080021332</t>
  </si>
  <si>
    <t>080021331</t>
  </si>
  <si>
    <t>080021330</t>
  </si>
  <si>
    <t>080021329</t>
  </si>
  <si>
    <t>080021328</t>
  </si>
  <si>
    <t>080021327</t>
  </si>
  <si>
    <t>080021326</t>
  </si>
  <si>
    <t>080021325</t>
  </si>
  <si>
    <t>080021324</t>
  </si>
  <si>
    <t>080021323</t>
  </si>
  <si>
    <t>080021321</t>
  </si>
  <si>
    <t>080021322</t>
  </si>
  <si>
    <t>080021304</t>
  </si>
  <si>
    <t>080021305</t>
  </si>
  <si>
    <t>080021306</t>
  </si>
  <si>
    <t>080021307</t>
  </si>
  <si>
    <t>080021308</t>
  </si>
  <si>
    <t>080021309</t>
  </si>
  <si>
    <t>080021310</t>
  </si>
  <si>
    <t>080021311</t>
  </si>
  <si>
    <t>080021312</t>
  </si>
  <si>
    <t>080021313</t>
  </si>
  <si>
    <t>080021314</t>
  </si>
  <si>
    <t>080021315</t>
  </si>
  <si>
    <t>080021316</t>
  </si>
  <si>
    <t>080021317</t>
  </si>
  <si>
    <t>080021318</t>
  </si>
  <si>
    <t>080021319</t>
  </si>
  <si>
    <t>080021320</t>
  </si>
  <si>
    <t>包宝海</t>
  </si>
  <si>
    <t>万代吉</t>
  </si>
  <si>
    <t>庞成群</t>
  </si>
  <si>
    <t>胡京馥</t>
  </si>
  <si>
    <t>王甲泰</t>
  </si>
  <si>
    <t>金鑫</t>
  </si>
  <si>
    <t>巴丁求英</t>
  </si>
  <si>
    <t>石国玺</t>
  </si>
  <si>
    <t>高黎明</t>
  </si>
  <si>
    <t>张乐乐</t>
  </si>
  <si>
    <t>妥洪岩</t>
  </si>
  <si>
    <t>王巍</t>
  </si>
  <si>
    <t>买雪燕</t>
  </si>
  <si>
    <t>鲁芳</t>
  </si>
  <si>
    <t>吴春香</t>
  </si>
  <si>
    <t>陈桂秀</t>
  </si>
  <si>
    <t>叶成绪</t>
  </si>
  <si>
    <t>肖玉芝</t>
  </si>
  <si>
    <t>谢平</t>
  </si>
  <si>
    <t>陈永涌</t>
  </si>
  <si>
    <t>更藏多杰</t>
  </si>
  <si>
    <t>周连玉</t>
  </si>
  <si>
    <t>马存孝</t>
  </si>
  <si>
    <t>才让卓玛</t>
  </si>
  <si>
    <t>马旭东</t>
  </si>
  <si>
    <t>李发旭</t>
  </si>
  <si>
    <t>俞惠芳</t>
  </si>
  <si>
    <t>马永贵</t>
  </si>
  <si>
    <t>龙主多杰</t>
  </si>
  <si>
    <t>谢惠春</t>
  </si>
  <si>
    <t>尹君</t>
  </si>
  <si>
    <t>马秀娟</t>
  </si>
  <si>
    <t>薛华菊</t>
  </si>
  <si>
    <t>马蓝</t>
  </si>
  <si>
    <t>卓玛加</t>
  </si>
  <si>
    <t>李增垠</t>
  </si>
  <si>
    <t>赵小花</t>
  </si>
  <si>
    <t>金官布</t>
  </si>
  <si>
    <t>08302</t>
  </si>
  <si>
    <t>借款</t>
  </si>
  <si>
    <t>D=A-B</t>
  </si>
  <si>
    <t>E=A-B-C</t>
  </si>
  <si>
    <t>08002</t>
  </si>
  <si>
    <t>080021401</t>
  </si>
  <si>
    <t>080021407</t>
  </si>
  <si>
    <t>080021410</t>
  </si>
  <si>
    <t>080021412</t>
  </si>
  <si>
    <t>080021413</t>
  </si>
  <si>
    <t>080021414</t>
  </si>
  <si>
    <t>080021415</t>
  </si>
  <si>
    <t>080021417</t>
  </si>
  <si>
    <t>080021418</t>
  </si>
  <si>
    <t>080021419</t>
  </si>
  <si>
    <t>080021420</t>
  </si>
  <si>
    <t>080021422</t>
  </si>
  <si>
    <t>080021423</t>
  </si>
  <si>
    <t>080021424</t>
  </si>
  <si>
    <t>080021425</t>
  </si>
  <si>
    <t>080021426</t>
  </si>
  <si>
    <t>080021428</t>
  </si>
  <si>
    <t>080021430</t>
  </si>
  <si>
    <t>李美华</t>
  </si>
  <si>
    <t>2017年项目合计</t>
  </si>
  <si>
    <t>095</t>
  </si>
  <si>
    <t>0950101</t>
  </si>
  <si>
    <t>0950102</t>
  </si>
  <si>
    <t>0950103</t>
  </si>
  <si>
    <t>0950104</t>
  </si>
  <si>
    <t>0950106</t>
  </si>
  <si>
    <t>0950107</t>
  </si>
  <si>
    <t>0950201</t>
  </si>
  <si>
    <t>080021501</t>
  </si>
  <si>
    <t>080021502</t>
  </si>
  <si>
    <t>080021503</t>
  </si>
  <si>
    <t>080021505</t>
  </si>
  <si>
    <t>080021506</t>
  </si>
  <si>
    <t>080021507</t>
  </si>
  <si>
    <t>080021511</t>
  </si>
  <si>
    <t>080021512</t>
  </si>
  <si>
    <t>马蓝</t>
  </si>
  <si>
    <t>肖景义</t>
  </si>
  <si>
    <t>王小梅</t>
  </si>
  <si>
    <t>王晓玉</t>
  </si>
  <si>
    <t>赵慧莉</t>
  </si>
  <si>
    <t>陈永涌</t>
  </si>
  <si>
    <t>袁志明</t>
  </si>
  <si>
    <t>尕丹才让</t>
  </si>
  <si>
    <t>陈克龙</t>
  </si>
  <si>
    <t>才让卓玛</t>
  </si>
  <si>
    <t>王小宁</t>
  </si>
  <si>
    <t>金培玲</t>
  </si>
  <si>
    <t>黄生亮</t>
  </si>
  <si>
    <t>二</t>
  </si>
  <si>
    <t>三</t>
  </si>
  <si>
    <t>2017年中央支持地方高校专项</t>
  </si>
  <si>
    <t>09601</t>
  </si>
  <si>
    <t>青海师范大学转型发展建设</t>
  </si>
  <si>
    <t>藏语信息处理教育部重点实验室建设</t>
  </si>
  <si>
    <t>国家级物理实验教学示范中心</t>
  </si>
  <si>
    <t>青藏高原环境与生态教育部重点实验室建设</t>
  </si>
  <si>
    <t>096010101</t>
  </si>
  <si>
    <t>教务处</t>
  </si>
  <si>
    <t>冶成福</t>
  </si>
  <si>
    <t>096010201</t>
  </si>
  <si>
    <t>计算机学院</t>
  </si>
  <si>
    <t>才让加</t>
  </si>
  <si>
    <t>096010202</t>
  </si>
  <si>
    <t>物电学院</t>
  </si>
  <si>
    <t>马俊</t>
  </si>
  <si>
    <t>096010203</t>
  </si>
  <si>
    <t>科技处</t>
  </si>
  <si>
    <t>2017年生均经费专项</t>
  </si>
  <si>
    <t>09701</t>
  </si>
  <si>
    <t>高层次人才队伍培养与引进</t>
  </si>
  <si>
    <t>学校动转经费保障</t>
  </si>
  <si>
    <t>097010101</t>
  </si>
  <si>
    <t>097010102</t>
  </si>
  <si>
    <t>097010103</t>
  </si>
  <si>
    <t>097010201</t>
  </si>
  <si>
    <t>097010202</t>
  </si>
  <si>
    <t>097010203</t>
  </si>
  <si>
    <t>097010204</t>
  </si>
  <si>
    <t>0970103</t>
  </si>
  <si>
    <t>0970104</t>
  </si>
  <si>
    <t>计算机学院</t>
  </si>
  <si>
    <t>科技处</t>
  </si>
  <si>
    <t>丝绸研究院</t>
  </si>
  <si>
    <t>人文学院</t>
  </si>
  <si>
    <t>经管学院</t>
  </si>
  <si>
    <t>就业指导中心</t>
  </si>
  <si>
    <t>组织人事部</t>
  </si>
  <si>
    <t>财务处</t>
  </si>
  <si>
    <t>才让加</t>
  </si>
  <si>
    <t>杜秀娟</t>
  </si>
  <si>
    <t>王小梅</t>
  </si>
  <si>
    <t>李健胜</t>
  </si>
  <si>
    <t>周晶</t>
  </si>
  <si>
    <t>魏金环</t>
  </si>
  <si>
    <t>（三）</t>
  </si>
  <si>
    <t>095020201</t>
  </si>
  <si>
    <t>095020202</t>
  </si>
  <si>
    <t>095030101</t>
  </si>
  <si>
    <t>095030102</t>
  </si>
  <si>
    <t>095030103</t>
  </si>
  <si>
    <t>095030104</t>
  </si>
  <si>
    <t>095030105</t>
  </si>
  <si>
    <t>095030106</t>
  </si>
  <si>
    <t>095030107</t>
  </si>
  <si>
    <t>095030108</t>
  </si>
  <si>
    <t>095030109</t>
  </si>
  <si>
    <t>095030201</t>
  </si>
  <si>
    <t>095030202</t>
  </si>
  <si>
    <t>095030203</t>
  </si>
  <si>
    <t>095030204</t>
  </si>
  <si>
    <t>095030205</t>
  </si>
  <si>
    <t>095030206</t>
  </si>
  <si>
    <t>095030207</t>
  </si>
  <si>
    <t>095030208</t>
  </si>
  <si>
    <t>095030209</t>
  </si>
  <si>
    <t>095030210</t>
  </si>
  <si>
    <t>095030211</t>
  </si>
  <si>
    <t>095030212</t>
  </si>
  <si>
    <t>095030213</t>
  </si>
  <si>
    <t>095030214</t>
  </si>
  <si>
    <t>095030215</t>
  </si>
  <si>
    <t>095030216</t>
  </si>
  <si>
    <t>095030217</t>
  </si>
  <si>
    <t>095030218</t>
  </si>
  <si>
    <t>095030219</t>
  </si>
  <si>
    <t>095030220</t>
  </si>
  <si>
    <t>095030221</t>
  </si>
  <si>
    <t>095030222</t>
  </si>
  <si>
    <t>095030223</t>
  </si>
  <si>
    <t>095030224</t>
  </si>
  <si>
    <t>095030225</t>
  </si>
  <si>
    <t>095030226</t>
  </si>
  <si>
    <t>095030227</t>
  </si>
  <si>
    <t>095030228</t>
  </si>
  <si>
    <t>095030229</t>
  </si>
  <si>
    <t>095030230</t>
  </si>
  <si>
    <t>095030231</t>
  </si>
  <si>
    <t>095030232</t>
  </si>
  <si>
    <t>095030233</t>
  </si>
  <si>
    <t>095030234</t>
  </si>
  <si>
    <t>095030235</t>
  </si>
  <si>
    <t>095030236</t>
  </si>
  <si>
    <t>095030237</t>
  </si>
  <si>
    <t>095030238</t>
  </si>
  <si>
    <t>095030239</t>
  </si>
  <si>
    <t>095030301</t>
  </si>
  <si>
    <t>095030302</t>
  </si>
  <si>
    <t>095030303</t>
  </si>
  <si>
    <t>095030304</t>
  </si>
  <si>
    <t>095030305</t>
  </si>
  <si>
    <t>095030306</t>
  </si>
  <si>
    <t>0950401</t>
  </si>
  <si>
    <t>095040201</t>
  </si>
  <si>
    <t>095040202</t>
  </si>
  <si>
    <t>095040203</t>
  </si>
  <si>
    <t>095040204</t>
  </si>
  <si>
    <t>095040205</t>
  </si>
  <si>
    <t>095040206</t>
  </si>
  <si>
    <t>095040207</t>
  </si>
  <si>
    <t>095040208</t>
  </si>
  <si>
    <t>095040210</t>
  </si>
  <si>
    <t>095040211</t>
  </si>
  <si>
    <t>095040212</t>
  </si>
  <si>
    <t>095040301</t>
  </si>
  <si>
    <t>095040302</t>
  </si>
  <si>
    <t>095040303</t>
  </si>
  <si>
    <t>095040304</t>
  </si>
  <si>
    <t>095040305</t>
  </si>
  <si>
    <t>095040306</t>
  </si>
  <si>
    <t>095040307</t>
  </si>
  <si>
    <t>095040308</t>
  </si>
  <si>
    <t>095040309</t>
  </si>
  <si>
    <t>095040310</t>
  </si>
  <si>
    <t>095040311</t>
  </si>
  <si>
    <t>095040312</t>
  </si>
  <si>
    <t>095040401</t>
  </si>
  <si>
    <t>095040402</t>
  </si>
  <si>
    <t>095040403</t>
  </si>
  <si>
    <t>095040404</t>
  </si>
  <si>
    <t>095040405</t>
  </si>
  <si>
    <t>095040406</t>
  </si>
  <si>
    <t>095040407</t>
  </si>
  <si>
    <t>095040408</t>
  </si>
  <si>
    <t>095040409</t>
  </si>
  <si>
    <t>095040410</t>
  </si>
  <si>
    <t>095040411</t>
  </si>
  <si>
    <t>095040412</t>
  </si>
  <si>
    <t>095040413</t>
  </si>
  <si>
    <t>095040414</t>
  </si>
  <si>
    <t>095040415</t>
  </si>
  <si>
    <t>095040501</t>
  </si>
  <si>
    <t>095040502</t>
  </si>
  <si>
    <t>095040503</t>
  </si>
  <si>
    <t>095040504</t>
  </si>
  <si>
    <t>095040505</t>
  </si>
  <si>
    <t>095040506</t>
  </si>
  <si>
    <t>095040507</t>
  </si>
  <si>
    <t>095040508</t>
  </si>
  <si>
    <t>095040509</t>
  </si>
  <si>
    <t>095040510</t>
  </si>
  <si>
    <t>095040511</t>
  </si>
  <si>
    <t>095040512</t>
  </si>
  <si>
    <t>095040513</t>
  </si>
  <si>
    <t>095040514</t>
  </si>
  <si>
    <t>095040515</t>
  </si>
  <si>
    <t>就业中心</t>
  </si>
  <si>
    <t>曾阳</t>
  </si>
  <si>
    <t>赵虎</t>
  </si>
  <si>
    <t>李成林</t>
  </si>
  <si>
    <t>张春海</t>
  </si>
  <si>
    <t>方成江</t>
  </si>
  <si>
    <t>张建涛</t>
  </si>
  <si>
    <t>赵晓娜</t>
  </si>
  <si>
    <t>庞书纬</t>
  </si>
  <si>
    <t>赵颖慧</t>
  </si>
  <si>
    <t>韩芳</t>
  </si>
  <si>
    <t>王桂敏</t>
  </si>
  <si>
    <t>鞠晓英</t>
  </si>
  <si>
    <t>孟芳</t>
  </si>
  <si>
    <t>更松永措</t>
  </si>
  <si>
    <t>赵李曼</t>
  </si>
  <si>
    <t>安旭文</t>
  </si>
  <si>
    <t>高原</t>
  </si>
  <si>
    <t>何淑英</t>
  </si>
  <si>
    <t>许乃才</t>
  </si>
  <si>
    <t>陈渭</t>
  </si>
  <si>
    <t>陈海娟</t>
  </si>
  <si>
    <t>陈哲</t>
  </si>
  <si>
    <t>王得芳</t>
  </si>
  <si>
    <t>王自超</t>
  </si>
  <si>
    <t>卓玛措</t>
  </si>
  <si>
    <t>夏吾吉</t>
  </si>
  <si>
    <t>段秋桐</t>
  </si>
  <si>
    <t>赵琦</t>
  </si>
  <si>
    <t>魏学刚</t>
  </si>
  <si>
    <t>杨帆</t>
  </si>
  <si>
    <t>柳秀秀</t>
  </si>
  <si>
    <t>高晓杰</t>
  </si>
  <si>
    <t>梁霞</t>
  </si>
  <si>
    <t>王文颖</t>
  </si>
  <si>
    <t>刘德铭</t>
  </si>
  <si>
    <t>沙占江</t>
  </si>
  <si>
    <t>杨显明</t>
  </si>
  <si>
    <t>金彦香</t>
  </si>
  <si>
    <t>崔航</t>
  </si>
  <si>
    <t>张彩虹</t>
  </si>
  <si>
    <t>康宇龙</t>
  </si>
  <si>
    <t>邓波</t>
  </si>
  <si>
    <t>李艳慧</t>
  </si>
  <si>
    <t>马胜清</t>
  </si>
  <si>
    <t>彭措扎西</t>
  </si>
  <si>
    <t>卓泽加</t>
  </si>
  <si>
    <t>郭连云</t>
  </si>
  <si>
    <t>宋维玉</t>
  </si>
  <si>
    <t>万宏强</t>
  </si>
  <si>
    <t>教育学院</t>
  </si>
  <si>
    <t>音乐学院</t>
  </si>
  <si>
    <t>组织部</t>
  </si>
  <si>
    <t>新闻学院</t>
  </si>
  <si>
    <t>体育学院</t>
  </si>
  <si>
    <t>教务处</t>
  </si>
  <si>
    <t>马克思主义学院</t>
  </si>
  <si>
    <t>外语系</t>
  </si>
  <si>
    <t>音乐系</t>
  </si>
  <si>
    <t>美术系</t>
  </si>
  <si>
    <t>化工学院</t>
  </si>
  <si>
    <t>生物学院</t>
  </si>
  <si>
    <t>物电学院</t>
  </si>
  <si>
    <t>民师院</t>
  </si>
  <si>
    <t>档案馆</t>
  </si>
  <si>
    <t>地理学院</t>
  </si>
  <si>
    <t>学工处（团委）</t>
  </si>
  <si>
    <t>美术学院</t>
  </si>
  <si>
    <t>中青年科研基金项目</t>
  </si>
  <si>
    <t>23</t>
  </si>
  <si>
    <t>25</t>
  </si>
  <si>
    <t>26</t>
  </si>
  <si>
    <t>27</t>
  </si>
  <si>
    <t>28</t>
  </si>
  <si>
    <t>博士科研启动费</t>
  </si>
  <si>
    <t>王海龙</t>
  </si>
  <si>
    <t>青海师范大学截止2018年4月20日财政专项资金支出情况表</t>
  </si>
  <si>
    <t>截止2018年4月20日账面余额（项目结余）</t>
  </si>
  <si>
    <t>080020107</t>
  </si>
  <si>
    <t>（080020107）重点实验室开放课题</t>
  </si>
  <si>
    <t>080020201</t>
  </si>
  <si>
    <t>（080020201）中国史学科建设</t>
  </si>
  <si>
    <t>080020402</t>
  </si>
  <si>
    <t>080020403</t>
  </si>
  <si>
    <t>080020407</t>
  </si>
  <si>
    <t>080020801</t>
  </si>
  <si>
    <t>080020903</t>
  </si>
  <si>
    <t>080020905</t>
  </si>
  <si>
    <t>080021006</t>
  </si>
  <si>
    <t>080021101</t>
  </si>
  <si>
    <t>080021402</t>
  </si>
  <si>
    <t>080021403</t>
  </si>
  <si>
    <t>080021404</t>
  </si>
  <si>
    <t>080021405</t>
  </si>
  <si>
    <t>080021406</t>
  </si>
  <si>
    <t>080021408</t>
  </si>
  <si>
    <t>080021409</t>
  </si>
  <si>
    <t>080021411</t>
  </si>
  <si>
    <t>080021416</t>
  </si>
  <si>
    <t>080021421</t>
  </si>
  <si>
    <t>080021427</t>
  </si>
  <si>
    <t>080021429</t>
  </si>
  <si>
    <t>080021504</t>
  </si>
  <si>
    <t>080021509</t>
  </si>
  <si>
    <t>080021510</t>
  </si>
  <si>
    <t>080021508</t>
  </si>
  <si>
    <t>（080021508）生态文明视阈下三江源移民增收机制研究</t>
  </si>
  <si>
    <t>(080020101)计算机学院学科建设</t>
  </si>
  <si>
    <t>(080020102)生物学学科建设</t>
  </si>
  <si>
    <t>(080020103)地理学学科建设</t>
  </si>
  <si>
    <t>(080020104)数学系学科建设</t>
  </si>
  <si>
    <t>(080020105)化学系学科建设</t>
  </si>
  <si>
    <t>(080020106)物理系学科建设</t>
  </si>
  <si>
    <t>(080020108)学术著作出版资金</t>
  </si>
  <si>
    <t>(080020202)中国语言文学学科建设</t>
  </si>
  <si>
    <t>(080020203)教育学院学科建设</t>
  </si>
  <si>
    <t>(080020204)新闻学院学科建设</t>
  </si>
  <si>
    <t>(080020205)法学与社会学院学科建设</t>
  </si>
  <si>
    <t>(080020206)体育学院学科建设</t>
  </si>
  <si>
    <t>(080020207)经管学院学科建设</t>
  </si>
  <si>
    <t>(080020208)马克思主义学院学科建设</t>
  </si>
  <si>
    <t>(080020209)外语系学科建设</t>
  </si>
  <si>
    <t>(080020210)音乐系学科建设</t>
  </si>
  <si>
    <t>(080020211)美术系学科建设</t>
  </si>
  <si>
    <t>(080020212)学术著作出版资金</t>
  </si>
  <si>
    <t>(080020301)电子科学与技术</t>
  </si>
  <si>
    <t>(080020302)旅游管理</t>
  </si>
  <si>
    <t>(080020303)翻译</t>
  </si>
  <si>
    <t>(080020304)学前教育</t>
  </si>
  <si>
    <t>(080020401)教学设备建设</t>
  </si>
  <si>
    <t>（080020402）课程及教学资源建设</t>
  </si>
  <si>
    <t>（080020403）双语教师改革及师资队伍建设（学科建设）</t>
  </si>
  <si>
    <t>(080020404)藏语水平等级测试工具用书建设</t>
  </si>
  <si>
    <t>(080020405)古籍文献研究出版建设</t>
  </si>
  <si>
    <t>(080020406)藏汉双语教师能力标准建设</t>
  </si>
  <si>
    <t>（080020407）班禅爱国主义思想研究</t>
  </si>
  <si>
    <t>(080020408)辅导教材习题集题库经典诵读精集编写出版</t>
  </si>
  <si>
    <t>(0800205)中兴通讯ICT产教融合创新基地建设</t>
  </si>
  <si>
    <t>(080020601)西部农牧区卓越小学全科教师培养项目</t>
  </si>
  <si>
    <t>(080020602)卓越中学教师培养项目</t>
  </si>
  <si>
    <t>(0800207)青海省自然地理与环境过程重点实验室</t>
  </si>
  <si>
    <t>（080020801）教学综合管理信息系统</t>
  </si>
  <si>
    <t>(080020802)青海师大教学质量管理平台建设</t>
  </si>
  <si>
    <t>(080020901)生物学和地理学专业能力实践提升建设</t>
  </si>
  <si>
    <t>(080020902)音乐舞蹈艺术实践中心建设</t>
  </si>
  <si>
    <t>（080020903）高水平女子篮球队综合实力提升建设</t>
  </si>
  <si>
    <t>(080020904)美术系教学艺术实践提升建设</t>
  </si>
  <si>
    <t>（080020905）计算机思维能力和实践创新能力提升建设</t>
  </si>
  <si>
    <t>(080021001)保健型植物蛋白固体饮料的产业化</t>
  </si>
  <si>
    <t>(080021002)地理学科技成果转化平台</t>
  </si>
  <si>
    <t>(080021003)智能水质检测装置</t>
  </si>
  <si>
    <t>(080021004)锁阳抗氧口含片产品开发</t>
  </si>
  <si>
    <t>(080021005)青藏高原金露梅保健茶产品开发</t>
  </si>
  <si>
    <t>（080021006）三维虚拟校园与地下管网系统开发</t>
  </si>
  <si>
    <t>(080021007)青藏高原猴头菇保健品开发研制</t>
  </si>
  <si>
    <t>080021101师资引进与专业化建设</t>
  </si>
  <si>
    <t>(080021102)骨干教师海外研修</t>
  </si>
  <si>
    <t>(080021103)教师教学能力提升</t>
  </si>
  <si>
    <t>(0800212)藏文信息处理与机器翻译教育部创新团队配套</t>
  </si>
  <si>
    <t>（080021301）引进博士办公费和科研启动费--包宝海</t>
  </si>
  <si>
    <t>(080021302)引进博士办公费和科研启动费--万代吉</t>
  </si>
  <si>
    <t>（080021303）引进博士办公费和科研启动费--庞成群</t>
  </si>
  <si>
    <t>(080021304)引进博士办公费和科研启动费--胡京馥</t>
  </si>
  <si>
    <t>(080021305)引进博士办公费和科研启动费--王甲泰</t>
  </si>
  <si>
    <t>(080021306)引进博士办公费和科研启动费--金鑫</t>
  </si>
  <si>
    <t>(080021307)引进博士办公费和科研启动费-巴丁求英</t>
  </si>
  <si>
    <t>(080021308)引进博士办公费和科研启动费-石国玺</t>
  </si>
  <si>
    <t>(080021309)引进博士办公费和科研启动费-高黎明</t>
  </si>
  <si>
    <t>(080021310)引进博士办公费和科研启动费-张乐乐</t>
  </si>
  <si>
    <t>(080021311)引进博士办公费和科研启动费-妥洪岩</t>
  </si>
  <si>
    <t>(080021312)引进博士办公费和科研启动费-王巍</t>
  </si>
  <si>
    <t>(080021313)引进博士办公费和科研启动费-买雪燕</t>
  </si>
  <si>
    <t>(080021314)返校博士办公费和科研启动费-鲁芳</t>
  </si>
  <si>
    <t>(080021315)返校博士办公费和科研启动费-吴春香</t>
  </si>
  <si>
    <t>(080021316)返校博士办公费和科研启动费-索南仁欠</t>
  </si>
  <si>
    <t>(080021317)返校博士办公费和科研启动费-陈桂秀</t>
  </si>
  <si>
    <t>(080021318)返校博士办公费和科研启动费-叶成绪</t>
  </si>
  <si>
    <t>(080021319)返校博士办公费和科研启动费-肖玉芝</t>
  </si>
  <si>
    <t>（080021320）返校博士办公费和科研启动费-谢平</t>
  </si>
  <si>
    <t>(080021321)返校博士办公费和科研启动费-陈永涌</t>
  </si>
  <si>
    <t>(080021322)返校博士办公费和科研启动费-更藏多杰</t>
  </si>
  <si>
    <t>(080021323)返校博士办公费和科研启动费-周连玉</t>
  </si>
  <si>
    <t>(080021324)返校博士办公费和科研启动费-马存孝</t>
  </si>
  <si>
    <t>（080021325）返校博士办公费和科研启动费-才让卓玛</t>
  </si>
  <si>
    <t>(080021326)返校博士办公费和科研启动费-马旭东</t>
  </si>
  <si>
    <t>(080021327)返校博士办公费和科研启动费-李发旭</t>
  </si>
  <si>
    <t>(080021328)返校博士办公费和科研启动费-刘玉萍</t>
  </si>
  <si>
    <t>(080021329)返校博士办公费和科研启动费-彭瑞花</t>
  </si>
  <si>
    <t>（080021330）返校博士办公费和科研启动费-俞惠芳</t>
  </si>
  <si>
    <t>(080021331)返校博士办公费和科研启动费-马永贵</t>
  </si>
  <si>
    <t>(080021332)返校博士办公费和科研启动费-龙主多杰</t>
  </si>
  <si>
    <t>(080021333)返校博士办公费和科研启动费-谢惠春</t>
  </si>
  <si>
    <t>(080021334)返校博士办公费和科研启动费-尹君</t>
  </si>
  <si>
    <t>(080021335)返校博士办公费和科研启动费-马秀娟</t>
  </si>
  <si>
    <t>（080021336）返校博士办公费和科研启动费-薛华菊</t>
  </si>
  <si>
    <t>(080021337)返校博士办公费和科研启动费-马蓝</t>
  </si>
  <si>
    <t>（080021338）返校博士办公费和科研启动费-卓玛加</t>
  </si>
  <si>
    <t>(080021339)返校博士办公费和科研启动费-李增垠</t>
  </si>
  <si>
    <t>（080021340）返校博士办公费和科研启动费-赵小花</t>
  </si>
  <si>
    <t>（080021341）返校博士办公费和科研启动费-金官布</t>
  </si>
  <si>
    <t>(080021342)返校博士办公费和科研启动费-才让卓玛</t>
  </si>
  <si>
    <t>(080021401)撒拉族传统音乐旋律形态规律研究</t>
  </si>
  <si>
    <t>（080021402）青藏少数民族地区多元纠纷解决机制的构建</t>
  </si>
  <si>
    <t>（080021403）洪水泉清真寺建筑装饰艺术研究</t>
  </si>
  <si>
    <t>（080021404）二语写作否定反馈有效性研究</t>
  </si>
  <si>
    <t>（080021405）中国诗歌的汉英翻译对解读美华裔文学的启示</t>
  </si>
  <si>
    <t>（080021406）青海文化产业可持续发展研究湟中银铜器为例</t>
  </si>
  <si>
    <t>(080021407)青海华锐藏族人生礼仪及其音乐研究</t>
  </si>
  <si>
    <t>（080021408）丝路宗教文化的传播与跨文化道德准则的建构</t>
  </si>
  <si>
    <t>（080021409）基于MOOC的混合式学习实证研究</t>
  </si>
  <si>
    <t>(080021410)青海师范大学校园体育文化建设研究</t>
  </si>
  <si>
    <t>（080021411）影响藏族大学生英语写作能力的因素研究与分</t>
  </si>
  <si>
    <t>(080021412)“小学教育全科”专业学生的教育信仰生成研</t>
  </si>
  <si>
    <t>(080021413)我校大学生英语教学中得到英诗教学现状研究</t>
  </si>
  <si>
    <t>(080021414)基于青海方言调查的师范生普通话教学研究</t>
  </si>
  <si>
    <t>(080021415)《西方音乐史》在高校中的教学改革研究</t>
  </si>
  <si>
    <t>（080021416）美术教育与学生综合素质培养研究</t>
  </si>
  <si>
    <t>(080021417)钛氧化物复合材料的构建及其光催化性能研究</t>
  </si>
  <si>
    <t>(080021418)图的斯坦纳维纳指标研究</t>
  </si>
  <si>
    <t>(080021419)青藏高原特有种鸡爪草的谱系地理研究</t>
  </si>
  <si>
    <t>(080021420)青海椭圆叶花锚活性成分含量空间变化格局研</t>
  </si>
  <si>
    <t>（080021421）基于水下传感器网络的安全通信算法研究</t>
  </si>
  <si>
    <t>(080021422)铅污染土壤的植物-微生物联合修复作用研究</t>
  </si>
  <si>
    <t>(080021423)BiFe03纳米管阵列光电极的制备及催化研究</t>
  </si>
  <si>
    <t>(080021424)基于3S技术的祁连山南坡景观格局动态研究</t>
  </si>
  <si>
    <t>(080021425)基于校园智能设备的机会网络建模研究</t>
  </si>
  <si>
    <t>(080021426)青藏高原重大自然灾害时空统计规律研究</t>
  </si>
  <si>
    <t>（080021427）湟水河西宁段水体中典型抗生素污染评价研究</t>
  </si>
  <si>
    <t>(080021428)多元镁基复合氧化物的制备研究</t>
  </si>
  <si>
    <t>（080021429）犹豫模糊信息系统的不确定性研究</t>
  </si>
  <si>
    <t>(080021430)蕨麻生物学特性及引种驯化研究</t>
  </si>
  <si>
    <t>(080021501)青海省创新驱动经济发展质量研究</t>
  </si>
  <si>
    <t>（080021502）基于全域旅游的旅游开发影响测评研究</t>
  </si>
  <si>
    <t>(080021503)供给侧改革视阈下青海省服务业结构升级问题</t>
  </si>
  <si>
    <t>（080021504）青海省高等院校教育信息化发展水平动态测评</t>
  </si>
  <si>
    <t>(080021505)西宁市空巢老人孤独感研究</t>
  </si>
  <si>
    <t>(080021506)青海藏族大学生乐观人格与心理健康的关系</t>
  </si>
  <si>
    <t>(080021507)社会转型时期青海藏区国家认同特点研究</t>
  </si>
  <si>
    <t>（080021509）青海三江源国家公园生态健康动态研究</t>
  </si>
  <si>
    <t>（080021510）习近平新闻宣传论述在《青海日报》评论写作</t>
  </si>
  <si>
    <t>(080021511)青海省产业生态化水平评价与发展对策研究</t>
  </si>
  <si>
    <t>(080021512)多元文化视阈下西部少数民族大学生社会主义</t>
  </si>
  <si>
    <t>082</t>
  </si>
  <si>
    <t>（082）2016年中央支持地方高校发展专项</t>
  </si>
  <si>
    <t>（08302）2016年高等教育生均拨款专项</t>
  </si>
  <si>
    <t>088</t>
  </si>
  <si>
    <t>（088）2016年教育专项资金</t>
  </si>
  <si>
    <t>（08002）2016年高等教育综合实力提升计划专项</t>
  </si>
  <si>
    <t>(097010101)藏文信息处理与安全一流学科、重点实验室</t>
  </si>
  <si>
    <t>(097010102)藏文信息处理一流学科、物联网重点实验室</t>
  </si>
  <si>
    <t>(097010103)青藏高原生态环境保护一流学科及重点实验室</t>
  </si>
  <si>
    <t>(097010201)青海省丝绸之路经济带研究院</t>
  </si>
  <si>
    <t>(097010202)黄河文化研究院</t>
  </si>
  <si>
    <t>(097010203)旅游产品市场研发中心</t>
  </si>
  <si>
    <t>(097010204)大学生创新创业平台建设及训练项目实施</t>
  </si>
  <si>
    <t>(097010301)高层次人才队伍培养与引进</t>
  </si>
  <si>
    <t>(097010302)2016年学校“135高层次人才”-冶成福</t>
  </si>
  <si>
    <t>(097010303)2016年学校“135高层次人才”-王文颖</t>
  </si>
  <si>
    <t>(097010304)2016年学校“135高层次人才”-陈占寿</t>
  </si>
  <si>
    <t>(097010305)2016年学校“135高层次人才”-黄鹤鸣</t>
  </si>
  <si>
    <t>(097010306)2016年学校“135高层次人才”-宋长新</t>
  </si>
  <si>
    <t>(097010307)2016年学校“135高层次人才”-侯光良</t>
  </si>
  <si>
    <t>(097010308)2016年学校“135高层次人才”-马俊</t>
  </si>
  <si>
    <t>(097010309)2016年学校“135高层次人才”-李增垠</t>
  </si>
  <si>
    <t>(097010310)2016年学校“135高层次人才”-甘生统</t>
  </si>
  <si>
    <t>(097010311)2016年学校“135高层次人才”-王海龙</t>
  </si>
  <si>
    <t>(097010312)2016年学校“135高层次人才”-陈永涌</t>
  </si>
  <si>
    <t>(097010313)2016年学校“135高层次人才”-唐仲霞</t>
  </si>
  <si>
    <t>(097010314)2016年学校“135高层次人才”-王慧春</t>
  </si>
  <si>
    <t>(097010315)2016年学校“135高层次人才”-肖玉芝</t>
  </si>
  <si>
    <t>(097010316)2016年学校“135高层次人才”-张明敏</t>
  </si>
  <si>
    <t>(097010317)2016年学校“135高层次人才”-崔治忠</t>
  </si>
  <si>
    <t>(097010318)2016年学校“135高层次人才”-乔枫</t>
  </si>
  <si>
    <t>8-1</t>
  </si>
  <si>
    <t>8-2-1</t>
  </si>
  <si>
    <t>8-2-2</t>
  </si>
  <si>
    <t>8-2-3</t>
  </si>
  <si>
    <t>8-2-4</t>
  </si>
  <si>
    <t>8-2-5</t>
  </si>
  <si>
    <t>8-2-6</t>
  </si>
  <si>
    <t>8-2-7</t>
  </si>
  <si>
    <t>8-2-8</t>
  </si>
  <si>
    <t>8-2-9</t>
  </si>
  <si>
    <t>8-2-10</t>
  </si>
  <si>
    <t>8-2-11</t>
  </si>
  <si>
    <t>8-2-12</t>
  </si>
  <si>
    <t>8-2-13</t>
  </si>
  <si>
    <t>8-2-14</t>
  </si>
  <si>
    <t>8-2-15</t>
  </si>
  <si>
    <t>8-2-16</t>
  </si>
  <si>
    <t>8-2-17</t>
  </si>
  <si>
    <t>陈占寿</t>
  </si>
  <si>
    <t>黄鹤鸣</t>
  </si>
  <si>
    <t>宋长新</t>
  </si>
  <si>
    <t>侯光良</t>
  </si>
  <si>
    <t>甘生统</t>
  </si>
  <si>
    <t>唐仲霞</t>
  </si>
  <si>
    <t>王慧春</t>
  </si>
  <si>
    <t>张明锦</t>
  </si>
  <si>
    <t>崔治忠</t>
  </si>
  <si>
    <t>乔枫</t>
  </si>
  <si>
    <t>生命学院</t>
  </si>
  <si>
    <t>0950105</t>
  </si>
  <si>
    <t>（0950105）昆仑学者科研启动费（含校内特聘教授津贴）</t>
  </si>
  <si>
    <t>095040209</t>
  </si>
  <si>
    <t>（095040209）返校博士科研启动费-卓玛加</t>
  </si>
  <si>
    <t>（095）2017年高等教育综合实力提升计划专项</t>
  </si>
  <si>
    <t>(0950101)藏文信息处理与安全“一流学科”建设</t>
  </si>
  <si>
    <t>(0950102)青藏高原生态环境保护及特色资源开发利用</t>
  </si>
  <si>
    <t>(0950103)青藏高原文化学科群“一流学科”建设</t>
  </si>
  <si>
    <t>(0950104)马克思主义理论学科建设</t>
  </si>
  <si>
    <t>(0950106)国际交流外专经费</t>
  </si>
  <si>
    <t>(0950107)学科群统筹建设经费（含大学生双创项目30万</t>
  </si>
  <si>
    <t>(0950108)生命科学学院学科建设</t>
  </si>
  <si>
    <t>(0950201)藏汉双语教师培养培训基地建设</t>
  </si>
  <si>
    <t>(095020201)人才培养模式改革</t>
  </si>
  <si>
    <t>(095020202)大学生创新创业训练计划项目</t>
  </si>
  <si>
    <t>(095030101)三江源特色景区电子地图与自助导游系统</t>
  </si>
  <si>
    <t>(095030102)翁布及同科植物精油和相关产品的研制开发</t>
  </si>
  <si>
    <t>(095030103)小型企业废水处理成果转化</t>
  </si>
  <si>
    <t>(095030104)大黄降血脂药物产品开发</t>
  </si>
  <si>
    <t>(095030105)柴达木枸杞系列功能食品开发</t>
  </si>
  <si>
    <t>(095030106)高原黄蘑菇酿造酒产品研制开发</t>
  </si>
  <si>
    <t>(095030107)高原芦苇菇牦牛酸奶产品研制开发</t>
  </si>
  <si>
    <t>(095030108)藏汉双语全息教育系统</t>
  </si>
  <si>
    <t>(095030109)成果转化平台</t>
  </si>
  <si>
    <t>(095030201)科研创新与智库建设</t>
  </si>
  <si>
    <t>(095030202)两汉文学之文体互参现象研究</t>
  </si>
  <si>
    <t>(095030203)开放创新环境下组织柔性对企业双元创新的影</t>
  </si>
  <si>
    <t>(095030204)青海师范大学人才培养绩效评估研究</t>
  </si>
  <si>
    <t>(095030205)青海民歌调查及地域文化研究</t>
  </si>
  <si>
    <t>(095030206)生态文明视域下青藏高原地区旅游流需求与目</t>
  </si>
  <si>
    <t>(095030207)藏汉双语者词汇、句子认知的眼动研究</t>
  </si>
  <si>
    <t>(095030208)以“投贷联动”为主的金融创新支持青海省科</t>
  </si>
  <si>
    <t>(095030209)西部地区部校共建新闻学院现状与发展研究</t>
  </si>
  <si>
    <t>(095030210)青海省大学生体育素养评价指标体系的研究</t>
  </si>
  <si>
    <t>(095030211)唐宋死亡书写与生命观研究--以诗歌为中心</t>
  </si>
  <si>
    <t>(095030212)高校德育的马克思主义人学审视--以师大为例</t>
  </si>
  <si>
    <t>(095030213)民族地区高校学生思想政治教育研究</t>
  </si>
  <si>
    <t>(095030214)青海省藏族日语学习者学习动机研究</t>
  </si>
  <si>
    <t>(095030215)“嘉那曲卓”宗教仪式歌舞形态研究</t>
  </si>
  <si>
    <t>(095030216)青海科技型企业投融资与风险防范问题研究</t>
  </si>
  <si>
    <t>(095030217)青海师范大学校园体育文化建设的研究</t>
  </si>
  <si>
    <t>(095030218)甘、青地区替代性艺术空间的初步调研</t>
  </si>
  <si>
    <t>(095030219)“一带一路”背景下青海民族产业企业走出去</t>
  </si>
  <si>
    <t>(095030220)学科建设对提升青海省高校教育质量的支撑力</t>
  </si>
  <si>
    <t>(095030221)H4Mn5O12锂吸附剂的制备及其吸附性能</t>
  </si>
  <si>
    <t>(095030222)酶解法提取牦牛皮胶原蛋白的工艺研究</t>
  </si>
  <si>
    <t>(095030223)复方藏药保健食品JTHG片制备工艺和质量控制</t>
  </si>
  <si>
    <t>(095030224)锂电池正极材料LiFePO4的结构改性及电化学</t>
  </si>
  <si>
    <t>(095030225)西宁市湟水河河道改造工程对水体水质和甲烷</t>
  </si>
  <si>
    <t>(095030226)3种固沙草属植物的遗传多样性研究</t>
  </si>
  <si>
    <t>(095030227)基于运动捕捉系统的土族安昭舞展示平台建设</t>
  </si>
  <si>
    <t>(095030228)射电星系FRI的中央引擎研究</t>
  </si>
  <si>
    <t>(095030229)黑枸杞功能成分及多元统计分析在原产地追溯</t>
  </si>
  <si>
    <t>(095030230)研究图的度距离指标</t>
  </si>
  <si>
    <t>(095030231)藏语指代消解关键技术的研究</t>
  </si>
  <si>
    <t>(095030232)多元镁基复合材料制备及其硼吸附特性研究</t>
  </si>
  <si>
    <t>(095030233)西宁地区大气颗粒物的污染特征及源解析</t>
  </si>
  <si>
    <t>(095030234)Tio2基氧化物稀磁半导体纳米颗粒磁性的实验</t>
  </si>
  <si>
    <t>(095030235)水中机器人水下管道检测方案研究</t>
  </si>
  <si>
    <t>(095030236)水声网络中数字喷泉码的优化与分析</t>
  </si>
  <si>
    <t>(095030237)乳腺癌靶向多肽的筛选和鉴定</t>
  </si>
  <si>
    <t>(095030238)青海地区藏药五脉绿绒蒿的资源调查研究</t>
  </si>
  <si>
    <t>(095030239)唐宋佛教医疗慈善救助机构的发展及现代启示</t>
  </si>
  <si>
    <t>(095030301)生物学野外实践教学建设项目</t>
  </si>
  <si>
    <t>(095030302)地理学教学实践基地建设项目</t>
  </si>
  <si>
    <t>(095030303)音乐、舞蹈艺术实践中心建设项目</t>
  </si>
  <si>
    <t>(095030304)高水平运动队竞技水平提升项目</t>
  </si>
  <si>
    <t>(095030305)青海地方艺术实践教学（大学生艺术实践）</t>
  </si>
  <si>
    <t>(095030306)青海地方艺术实践教学（美术学院教学实践）</t>
  </si>
  <si>
    <t>(0950401)人才培养和创新团队建设（组织部）</t>
  </si>
  <si>
    <t>(095040201)返校博士科研启动费-马永贵</t>
  </si>
  <si>
    <t>(095040202)返校博士科研启动费-龙主多杰</t>
  </si>
  <si>
    <t>(095040203)返校博士科研启动费-谢惠春</t>
  </si>
  <si>
    <t>(095040204)返校博士科研启动费-尹君</t>
  </si>
  <si>
    <t>(095040205)返校博士科研启动费-马秀娟</t>
  </si>
  <si>
    <t>(095040206)返校博士科研启动费-才让卓玛</t>
  </si>
  <si>
    <t>(095040207)返校博士科研启动费-薛华菊</t>
  </si>
  <si>
    <t>(095040208)返校博士科研启动费-马蓝</t>
  </si>
  <si>
    <t>(095040210)返校博士科研启动费-李增垠</t>
  </si>
  <si>
    <t>(095040211)返校博士科研启动费-赵小花</t>
  </si>
  <si>
    <t>(095040212)返校博士科研启动费-金官布</t>
  </si>
  <si>
    <t>(095040301)2016年引进博士科研启动费-包宝海</t>
  </si>
  <si>
    <t>(095040302)2016年引进博士科研启动费-万代吉</t>
  </si>
  <si>
    <t>(095040303)2016年引进博士科研启动费-庞成群</t>
  </si>
  <si>
    <t>(095040304)2016年引进博士科研启动费-胡京馥</t>
  </si>
  <si>
    <t>(095040305)2016年引进博士科研启动费-王甲泰</t>
  </si>
  <si>
    <t>(095040306)2016年引进博士科研启动费-金鑫</t>
  </si>
  <si>
    <t>(095040307)2016年引进博士科研启动费-巴丁求英</t>
  </si>
  <si>
    <t>(095040308)2016年引进博士科研启动费-高黎明</t>
  </si>
  <si>
    <t>(095040309)2016年引进博士科研启动费-张乐乐</t>
  </si>
  <si>
    <t>(095040310)2016年引进博士科研启动费-妥洪岩</t>
  </si>
  <si>
    <t>(095040311)2016年引进博士科研启动费-王巍</t>
  </si>
  <si>
    <t>(095040312)2016年引进博士科研启动费-买雪燕</t>
  </si>
  <si>
    <t>(095040401)返校博士科研启动费-鲁芳</t>
  </si>
  <si>
    <t>(095040402)返校博士科研启动费-吴春香</t>
  </si>
  <si>
    <t>(095040403)返校博士科研启动费-索南仁欠</t>
  </si>
  <si>
    <t>(095040404)返校博士科研启动费-陈桂秀</t>
  </si>
  <si>
    <t>(095040405)返校博士科研启动费-叶成绪</t>
  </si>
  <si>
    <t>(095040406)返校博士科研启动费--肖玉芝</t>
  </si>
  <si>
    <t>(095040407)返校博士科研启动费-谢平</t>
  </si>
  <si>
    <t>(095040408)返校博士科研启动费-陈永涌</t>
  </si>
  <si>
    <t>(095040409)返校博士科研启动费-更藏多杰</t>
  </si>
  <si>
    <t>(095040410)返校博士科研启动费-周连玉</t>
  </si>
  <si>
    <t>(095040411)返校博士科研启动费-马存孝</t>
  </si>
  <si>
    <t>(095040412)返校博士科研启动费-才让卓玛</t>
  </si>
  <si>
    <t>(095040413)返校博士科研启动费-马旭东</t>
  </si>
  <si>
    <t>(095040414)返校博士科研启动费-李发旭</t>
  </si>
  <si>
    <t>(095040415)返校博士科研启动费-刘玉萍</t>
  </si>
  <si>
    <t>(095040501)2017年引进博士科研启动费--沙占江</t>
  </si>
  <si>
    <t>(095040502)2017年引进博士科研启动费-杨显明</t>
  </si>
  <si>
    <t>(095040503)2017年引进博士科研启动费-金彦香</t>
  </si>
  <si>
    <t>(095040504)2017年引进博士科研启动费-崔航</t>
  </si>
  <si>
    <t>(095040505)2017年引进博士科研启动费-陈哲</t>
  </si>
  <si>
    <t>(095040506)2017年引进博士科研启动费-张彩虹</t>
  </si>
  <si>
    <t>(095040507)2017年引进博士科研启动费-康宇龙</t>
  </si>
  <si>
    <t>(095040508)2017年引进博士科研启动费-邓波</t>
  </si>
  <si>
    <t>(095040509)2017年引进博士科研启动费-李艳慧</t>
  </si>
  <si>
    <t>(095040510)2017年引进博士科研启动费-马胜清</t>
  </si>
  <si>
    <t>(095040511)2017年引进博士科研启动费-彭措扎西</t>
  </si>
  <si>
    <t>(095040512)2017年引进博士科研启动费-卓泽加</t>
  </si>
  <si>
    <t>(095040513)2017年引进博士科研启动费-郭连云</t>
  </si>
  <si>
    <t>(095040514)2017年引进博士科研启动费-宋维玉</t>
  </si>
  <si>
    <t>(095040515)2017年引进博士科研启动费-万宏强</t>
  </si>
  <si>
    <t>22-1</t>
  </si>
  <si>
    <t>22-2</t>
  </si>
  <si>
    <t>22-3</t>
  </si>
  <si>
    <t>22-4</t>
  </si>
  <si>
    <t>22-5</t>
  </si>
  <si>
    <t>22-6</t>
  </si>
  <si>
    <t>22-7</t>
  </si>
  <si>
    <t>22-8</t>
  </si>
  <si>
    <t>22-9</t>
  </si>
  <si>
    <t>22-10</t>
  </si>
  <si>
    <t>22-11</t>
  </si>
  <si>
    <t>22-12</t>
  </si>
  <si>
    <t>22-13</t>
  </si>
  <si>
    <t>22-14</t>
  </si>
  <si>
    <t>22-15</t>
  </si>
  <si>
    <t>22-16</t>
  </si>
  <si>
    <t>22-17</t>
  </si>
  <si>
    <t>22-18</t>
  </si>
  <si>
    <t>22-19</t>
  </si>
  <si>
    <t>22-20</t>
  </si>
  <si>
    <t>22-21</t>
  </si>
  <si>
    <t>22-22</t>
  </si>
  <si>
    <t>22-23</t>
  </si>
  <si>
    <t>22-24</t>
  </si>
  <si>
    <t>22-25</t>
  </si>
  <si>
    <t>22-26</t>
  </si>
  <si>
    <t>22-27</t>
  </si>
  <si>
    <t>22-28</t>
  </si>
  <si>
    <t>22-29</t>
  </si>
  <si>
    <t>22-30</t>
  </si>
  <si>
    <t>22-31</t>
  </si>
  <si>
    <t>22-32</t>
  </si>
  <si>
    <t>22-33</t>
  </si>
  <si>
    <t>22-34</t>
  </si>
  <si>
    <t>22-35</t>
  </si>
  <si>
    <t>22-36</t>
  </si>
  <si>
    <t>22-37</t>
  </si>
  <si>
    <t>22-38</t>
  </si>
  <si>
    <t>24</t>
  </si>
  <si>
    <t>29</t>
  </si>
  <si>
    <t>30</t>
  </si>
  <si>
    <t>30-1</t>
  </si>
  <si>
    <t>30-2</t>
  </si>
  <si>
    <t>30-3</t>
  </si>
  <si>
    <t>30-4</t>
  </si>
  <si>
    <t>30-5</t>
  </si>
  <si>
    <t>30-6</t>
  </si>
  <si>
    <t>30-7</t>
  </si>
  <si>
    <t>30-8</t>
  </si>
  <si>
    <t>30-9</t>
  </si>
  <si>
    <t>30-10</t>
  </si>
  <si>
    <t>30-11</t>
  </si>
  <si>
    <t>30-12</t>
  </si>
  <si>
    <t>30-13</t>
  </si>
  <si>
    <t>30-14</t>
  </si>
  <si>
    <t>30-15</t>
  </si>
  <si>
    <t>30-16</t>
  </si>
  <si>
    <t>30-17</t>
  </si>
  <si>
    <t>30-18</t>
  </si>
  <si>
    <t>30-19</t>
  </si>
  <si>
    <t>30-20</t>
  </si>
  <si>
    <t>30-21</t>
  </si>
  <si>
    <t>30-22</t>
  </si>
  <si>
    <t>30-23</t>
  </si>
  <si>
    <t>30-24</t>
  </si>
  <si>
    <t>30-25</t>
  </si>
  <si>
    <t>30-26</t>
  </si>
  <si>
    <t>30-27</t>
  </si>
  <si>
    <t>30-28</t>
  </si>
  <si>
    <t>30-29</t>
  </si>
  <si>
    <t>30-30</t>
  </si>
  <si>
    <t>30-31</t>
  </si>
  <si>
    <t>30-32</t>
  </si>
  <si>
    <t>30-33</t>
  </si>
  <si>
    <t>30-34</t>
  </si>
  <si>
    <t>30-35</t>
  </si>
  <si>
    <t>30-36</t>
  </si>
  <si>
    <t>30-37</t>
  </si>
  <si>
    <t>30-38</t>
  </si>
  <si>
    <t>30-39</t>
  </si>
  <si>
    <t>30-40</t>
  </si>
  <si>
    <t>30-41</t>
  </si>
  <si>
    <t>30-42</t>
  </si>
  <si>
    <t>30-43</t>
  </si>
  <si>
    <t>30-44</t>
  </si>
  <si>
    <t>30-45</t>
  </si>
  <si>
    <t>30-46</t>
  </si>
  <si>
    <t>30-47</t>
  </si>
  <si>
    <t>30-48</t>
  </si>
  <si>
    <t>30-49</t>
  </si>
  <si>
    <t>30-50</t>
  </si>
  <si>
    <t>30-51</t>
  </si>
  <si>
    <t>30-52</t>
  </si>
  <si>
    <t>30-53</t>
  </si>
  <si>
    <t>30-54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</si>
</sst>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0.00_ "/>
  </numFmts>
  <fonts count="2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40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178" fontId="3" fillId="0" borderId="11" xfId="40" applyNumberFormat="1" applyFont="1" applyBorder="1" applyAlignment="1">
      <alignment horizontal="center" vertical="center" wrapText="1"/>
      <protection/>
    </xf>
    <xf numFmtId="0" fontId="2" fillId="24" borderId="11" xfId="40" applyFont="1" applyFill="1" applyBorder="1" applyAlignment="1">
      <alignment horizontal="center" vertical="center"/>
      <protection/>
    </xf>
    <xf numFmtId="0" fontId="2" fillId="24" borderId="11" xfId="40" applyFont="1" applyFill="1" applyBorder="1" applyAlignment="1">
      <alignment horizontal="center" vertical="center" wrapText="1"/>
      <protection/>
    </xf>
    <xf numFmtId="49" fontId="2" fillId="24" borderId="11" xfId="40" applyNumberFormat="1" applyFont="1" applyFill="1" applyBorder="1" applyAlignment="1">
      <alignment horizontal="center" vertical="center" wrapText="1"/>
      <protection/>
    </xf>
    <xf numFmtId="177" fontId="2" fillId="24" borderId="11" xfId="40" applyNumberFormat="1" applyFont="1" applyFill="1" applyBorder="1" applyAlignment="1">
      <alignment horizontal="right" vertical="center" wrapText="1"/>
      <protection/>
    </xf>
    <xf numFmtId="0" fontId="2" fillId="0" borderId="0" xfId="40" applyFont="1" applyAlignment="1">
      <alignment horizontal="center" vertical="center"/>
      <protection/>
    </xf>
    <xf numFmtId="177" fontId="2" fillId="11" borderId="11" xfId="40" applyNumberFormat="1" applyFont="1" applyFill="1" applyBorder="1" applyAlignment="1">
      <alignment vertical="center" wrapText="1"/>
      <protection/>
    </xf>
    <xf numFmtId="0" fontId="3" fillId="0" borderId="11" xfId="40" applyFont="1" applyBorder="1">
      <alignment vertical="center"/>
      <protection/>
    </xf>
    <xf numFmtId="0" fontId="3" fillId="0" borderId="11" xfId="40" applyFont="1" applyBorder="1" applyAlignment="1">
      <alignment vertical="center" wrapText="1"/>
      <protection/>
    </xf>
    <xf numFmtId="49" fontId="3" fillId="0" borderId="11" xfId="40" applyNumberFormat="1" applyFont="1" applyBorder="1" applyAlignment="1">
      <alignment vertical="center" wrapText="1"/>
      <protection/>
    </xf>
    <xf numFmtId="43" fontId="3" fillId="0" borderId="11" xfId="40" applyNumberFormat="1" applyFont="1" applyBorder="1" applyAlignment="1">
      <alignment vertical="center" wrapText="1"/>
      <protection/>
    </xf>
    <xf numFmtId="0" fontId="2" fillId="11" borderId="11" xfId="40" applyFont="1" applyFill="1" applyBorder="1">
      <alignment vertical="center"/>
      <protection/>
    </xf>
    <xf numFmtId="0" fontId="2" fillId="11" borderId="11" xfId="40" applyFont="1" applyFill="1" applyBorder="1" applyAlignment="1">
      <alignment vertical="center" wrapText="1"/>
      <protection/>
    </xf>
    <xf numFmtId="49" fontId="2" fillId="11" borderId="11" xfId="40" applyNumberFormat="1" applyFont="1" applyFill="1" applyBorder="1" applyAlignment="1">
      <alignment vertical="center" wrapText="1"/>
      <protection/>
    </xf>
    <xf numFmtId="0" fontId="2" fillId="5" borderId="11" xfId="40" applyFont="1" applyFill="1" applyBorder="1">
      <alignment vertical="center"/>
      <protection/>
    </xf>
    <xf numFmtId="0" fontId="2" fillId="5" borderId="11" xfId="40" applyFont="1" applyFill="1" applyBorder="1" applyAlignment="1">
      <alignment vertical="center" wrapText="1"/>
      <protection/>
    </xf>
    <xf numFmtId="49" fontId="2" fillId="5" borderId="11" xfId="40" applyNumberFormat="1" applyFont="1" applyFill="1" applyBorder="1" applyAlignment="1">
      <alignment vertical="center" wrapText="1"/>
      <protection/>
    </xf>
    <xf numFmtId="177" fontId="2" fillId="5" borderId="11" xfId="40" applyNumberFormat="1" applyFont="1" applyFill="1" applyBorder="1" applyAlignment="1">
      <alignment vertical="center" wrapText="1"/>
      <protection/>
    </xf>
    <xf numFmtId="0" fontId="3" fillId="0" borderId="0" xfId="40" applyFont="1">
      <alignment vertical="center"/>
      <protection/>
    </xf>
    <xf numFmtId="0" fontId="3" fillId="0" borderId="0" xfId="40" applyFont="1" applyAlignment="1">
      <alignment vertical="center" wrapText="1"/>
      <protection/>
    </xf>
    <xf numFmtId="49" fontId="3" fillId="0" borderId="0" xfId="40" applyNumberFormat="1" applyFont="1" applyAlignment="1">
      <alignment vertical="center" wrapText="1"/>
      <protection/>
    </xf>
    <xf numFmtId="178" fontId="3" fillId="0" borderId="0" xfId="40" applyNumberFormat="1" applyFont="1" applyAlignment="1">
      <alignment vertical="center" wrapText="1"/>
      <protection/>
    </xf>
    <xf numFmtId="0" fontId="3" fillId="0" borderId="11" xfId="40" applyFont="1" applyFill="1" applyBorder="1" applyAlignment="1">
      <alignment vertical="center" wrapText="1"/>
      <protection/>
    </xf>
    <xf numFmtId="0" fontId="3" fillId="0" borderId="0" xfId="40" applyFont="1" applyAlignment="1">
      <alignment horizontal="center" vertical="center"/>
      <protection/>
    </xf>
    <xf numFmtId="0" fontId="3" fillId="0" borderId="11" xfId="0" applyFont="1" applyBorder="1" applyAlignment="1">
      <alignment/>
    </xf>
    <xf numFmtId="43" fontId="2" fillId="5" borderId="11" xfId="40" applyNumberFormat="1" applyFont="1" applyFill="1" applyBorder="1" applyAlignment="1">
      <alignment vertical="center" wrapText="1"/>
      <protection/>
    </xf>
    <xf numFmtId="49" fontId="3" fillId="0" borderId="11" xfId="40" applyNumberFormat="1" applyFont="1" applyFill="1" applyBorder="1" applyAlignment="1">
      <alignment vertical="center" wrapText="1"/>
      <protection/>
    </xf>
    <xf numFmtId="177" fontId="2" fillId="0" borderId="0" xfId="40" applyNumberFormat="1" applyFont="1" applyAlignment="1">
      <alignment horizontal="center" vertical="center"/>
      <protection/>
    </xf>
    <xf numFmtId="49" fontId="3" fillId="0" borderId="11" xfId="40" applyNumberFormat="1" applyFont="1" applyBorder="1" applyAlignment="1">
      <alignment horizontal="right" vertical="center"/>
      <protection/>
    </xf>
    <xf numFmtId="49" fontId="3" fillId="0" borderId="0" xfId="40" applyNumberFormat="1" applyFont="1" applyAlignment="1">
      <alignment horizontal="right" vertical="center"/>
      <protection/>
    </xf>
    <xf numFmtId="0" fontId="3" fillId="0" borderId="0" xfId="40" applyFont="1" applyAlignment="1">
      <alignment horizontal="right" vertical="center"/>
      <protection/>
    </xf>
    <xf numFmtId="49" fontId="3" fillId="0" borderId="11" xfId="40" applyNumberFormat="1" applyFont="1" applyBorder="1">
      <alignment vertical="center"/>
      <protection/>
    </xf>
    <xf numFmtId="0" fontId="4" fillId="0" borderId="12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截止2015年9月17日专项资金统计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6"/>
  <sheetViews>
    <sheetView tabSelected="1" zoomScalePageLayoutView="0" workbookViewId="0" topLeftCell="A1">
      <pane xSplit="2" ySplit="3" topLeftCell="C13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2" sqref="K12"/>
    </sheetView>
  </sheetViews>
  <sheetFormatPr defaultColWidth="9.00390625" defaultRowHeight="14.25"/>
  <cols>
    <col min="1" max="1" width="5.875" style="23" customWidth="1"/>
    <col min="2" max="2" width="44.125" style="24" customWidth="1"/>
    <col min="3" max="3" width="10.50390625" style="25" customWidth="1"/>
    <col min="4" max="4" width="10.125" style="24" customWidth="1"/>
    <col min="5" max="5" width="7.25390625" style="24" customWidth="1"/>
    <col min="6" max="6" width="15.875" style="24" customWidth="1"/>
    <col min="7" max="7" width="15.75390625" style="24" customWidth="1"/>
    <col min="8" max="8" width="14.75390625" style="24" customWidth="1"/>
    <col min="9" max="9" width="17.00390625" style="26" customWidth="1"/>
    <col min="10" max="10" width="15.00390625" style="26" customWidth="1"/>
    <col min="11" max="11" width="16.125" style="1" bestFit="1" customWidth="1"/>
    <col min="12" max="16384" width="9.00390625" style="1" customWidth="1"/>
  </cols>
  <sheetData>
    <row r="1" spans="1:10" ht="59.25" customHeight="1">
      <c r="A1" s="37" t="s">
        <v>530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28" customFormat="1" ht="40.5" customHeight="1">
      <c r="A2" s="2" t="s">
        <v>125</v>
      </c>
      <c r="B2" s="3" t="s">
        <v>126</v>
      </c>
      <c r="C2" s="4" t="s">
        <v>127</v>
      </c>
      <c r="D2" s="3" t="s">
        <v>128</v>
      </c>
      <c r="E2" s="3" t="s">
        <v>129</v>
      </c>
      <c r="F2" s="3" t="s">
        <v>130</v>
      </c>
      <c r="G2" s="3" t="s">
        <v>131</v>
      </c>
      <c r="H2" s="3" t="s">
        <v>244</v>
      </c>
      <c r="I2" s="5" t="s">
        <v>531</v>
      </c>
      <c r="J2" s="5" t="s">
        <v>46</v>
      </c>
    </row>
    <row r="3" spans="1:10" s="28" customFormat="1" ht="16.5" customHeight="1">
      <c r="A3" s="2"/>
      <c r="B3" s="3"/>
      <c r="C3" s="4"/>
      <c r="D3" s="3"/>
      <c r="E3" s="3"/>
      <c r="F3" s="3" t="s">
        <v>132</v>
      </c>
      <c r="G3" s="3" t="s">
        <v>133</v>
      </c>
      <c r="H3" s="3" t="s">
        <v>134</v>
      </c>
      <c r="I3" s="5" t="s">
        <v>245</v>
      </c>
      <c r="J3" s="5" t="s">
        <v>246</v>
      </c>
    </row>
    <row r="4" spans="1:11" s="10" customFormat="1" ht="32.25" customHeight="1">
      <c r="A4" s="6"/>
      <c r="B4" s="7" t="s">
        <v>159</v>
      </c>
      <c r="C4" s="8"/>
      <c r="D4" s="7"/>
      <c r="E4" s="7"/>
      <c r="F4" s="9">
        <f>F5+F149</f>
        <v>91460000</v>
      </c>
      <c r="G4" s="9">
        <f>G5+G149</f>
        <v>60689401.85</v>
      </c>
      <c r="H4" s="9">
        <f>H5+H149</f>
        <v>733030.4</v>
      </c>
      <c r="I4" s="9">
        <f>I5+I149</f>
        <v>30770598.150000002</v>
      </c>
      <c r="J4" s="9">
        <f>J5+J149</f>
        <v>30037567.75</v>
      </c>
      <c r="K4" s="32"/>
    </row>
    <row r="5" spans="1:10" s="23" customFormat="1" ht="18" customHeight="1">
      <c r="A5" s="16" t="s">
        <v>297</v>
      </c>
      <c r="B5" s="17" t="s">
        <v>51</v>
      </c>
      <c r="C5" s="18"/>
      <c r="D5" s="17"/>
      <c r="E5" s="17"/>
      <c r="F5" s="11">
        <f>F6+F145+F146+F148</f>
        <v>52260000</v>
      </c>
      <c r="G5" s="11">
        <f>G6+G145+G146+G148</f>
        <v>49749471.99</v>
      </c>
      <c r="H5" s="11">
        <f>H6+H145+H146+H148</f>
        <v>297841.39</v>
      </c>
      <c r="I5" s="11">
        <f>I6+I145+I146+I148</f>
        <v>2510528.0100000002</v>
      </c>
      <c r="J5" s="11">
        <f>J6+J145+J146+J148</f>
        <v>2212686.62</v>
      </c>
    </row>
    <row r="6" spans="1:10" s="23" customFormat="1" ht="25.5" customHeight="1">
      <c r="A6" s="19" t="s">
        <v>135</v>
      </c>
      <c r="B6" s="20" t="s">
        <v>701</v>
      </c>
      <c r="C6" s="21" t="s">
        <v>247</v>
      </c>
      <c r="D6" s="20"/>
      <c r="E6" s="20"/>
      <c r="F6" s="22">
        <f>SUM(F7:F144)</f>
        <v>13500000</v>
      </c>
      <c r="G6" s="22">
        <f>SUM(G7:G144)</f>
        <v>11659606.990000002</v>
      </c>
      <c r="H6" s="22">
        <f>SUM(H7:H144)</f>
        <v>76700</v>
      </c>
      <c r="I6" s="22">
        <f>SUM(I7:I144)</f>
        <v>1840393.0100000002</v>
      </c>
      <c r="J6" s="22">
        <f>SUM(J7:J144)</f>
        <v>1763693.0100000002</v>
      </c>
    </row>
    <row r="7" spans="1:10" s="23" customFormat="1" ht="18" customHeight="1">
      <c r="A7" s="12">
        <v>1</v>
      </c>
      <c r="B7" s="13" t="s">
        <v>561</v>
      </c>
      <c r="C7" s="14" t="s">
        <v>78</v>
      </c>
      <c r="D7" s="13" t="s">
        <v>122</v>
      </c>
      <c r="E7" s="29" t="s">
        <v>52</v>
      </c>
      <c r="F7" s="15">
        <v>100000</v>
      </c>
      <c r="G7" s="15">
        <f>F7-I7</f>
        <v>99923.68</v>
      </c>
      <c r="H7" s="15">
        <v>0</v>
      </c>
      <c r="I7" s="15">
        <v>76.32</v>
      </c>
      <c r="J7" s="15">
        <f>I7-H7</f>
        <v>76.32</v>
      </c>
    </row>
    <row r="8" spans="1:10" s="23" customFormat="1" ht="18" customHeight="1">
      <c r="A8" s="12">
        <v>2</v>
      </c>
      <c r="B8" s="13" t="s">
        <v>562</v>
      </c>
      <c r="C8" s="14" t="s">
        <v>79</v>
      </c>
      <c r="D8" s="13" t="s">
        <v>40</v>
      </c>
      <c r="E8" s="29" t="s">
        <v>53</v>
      </c>
      <c r="F8" s="15">
        <v>100000</v>
      </c>
      <c r="G8" s="15">
        <f aca="true" t="shared" si="0" ref="G8:G71">F8-I8</f>
        <v>98762.34</v>
      </c>
      <c r="H8" s="15">
        <v>0</v>
      </c>
      <c r="I8" s="15">
        <v>1237.66</v>
      </c>
      <c r="J8" s="15">
        <f>I8-H8</f>
        <v>1237.66</v>
      </c>
    </row>
    <row r="9" spans="1:10" s="23" customFormat="1" ht="18" customHeight="1">
      <c r="A9" s="12">
        <v>3</v>
      </c>
      <c r="B9" s="13" t="s">
        <v>563</v>
      </c>
      <c r="C9" s="14" t="s">
        <v>80</v>
      </c>
      <c r="D9" s="13" t="s">
        <v>40</v>
      </c>
      <c r="E9" s="29" t="s">
        <v>54</v>
      </c>
      <c r="F9" s="15">
        <v>100000</v>
      </c>
      <c r="G9" s="15">
        <f t="shared" si="0"/>
        <v>95824.92</v>
      </c>
      <c r="H9" s="15">
        <v>0</v>
      </c>
      <c r="I9" s="15">
        <v>4175.08</v>
      </c>
      <c r="J9" s="15">
        <f aca="true" t="shared" si="1" ref="J9:J71">I9-H9</f>
        <v>4175.08</v>
      </c>
    </row>
    <row r="10" spans="1:10" s="23" customFormat="1" ht="18" customHeight="1">
      <c r="A10" s="12">
        <v>4</v>
      </c>
      <c r="B10" s="13" t="s">
        <v>564</v>
      </c>
      <c r="C10" s="14" t="s">
        <v>81</v>
      </c>
      <c r="D10" s="13" t="s">
        <v>41</v>
      </c>
      <c r="E10" s="29" t="s">
        <v>8</v>
      </c>
      <c r="F10" s="15">
        <v>100000</v>
      </c>
      <c r="G10" s="15">
        <f t="shared" si="0"/>
        <v>90833.5</v>
      </c>
      <c r="H10" s="15">
        <v>0</v>
      </c>
      <c r="I10" s="15">
        <v>9166.5</v>
      </c>
      <c r="J10" s="15">
        <f t="shared" si="1"/>
        <v>9166.5</v>
      </c>
    </row>
    <row r="11" spans="1:10" s="23" customFormat="1" ht="18" customHeight="1">
      <c r="A11" s="12">
        <v>5</v>
      </c>
      <c r="B11" s="13" t="s">
        <v>565</v>
      </c>
      <c r="C11" s="14" t="s">
        <v>82</v>
      </c>
      <c r="D11" s="13" t="s">
        <v>42</v>
      </c>
      <c r="E11" s="29" t="s">
        <v>5</v>
      </c>
      <c r="F11" s="15">
        <v>100000</v>
      </c>
      <c r="G11" s="15">
        <f t="shared" si="0"/>
        <v>74397</v>
      </c>
      <c r="H11" s="15">
        <v>0</v>
      </c>
      <c r="I11" s="15">
        <v>25603</v>
      </c>
      <c r="J11" s="15">
        <f t="shared" si="1"/>
        <v>25603</v>
      </c>
    </row>
    <row r="12" spans="1:10" s="23" customFormat="1" ht="18" customHeight="1">
      <c r="A12" s="12">
        <v>6</v>
      </c>
      <c r="B12" s="13" t="s">
        <v>566</v>
      </c>
      <c r="C12" s="14" t="s">
        <v>83</v>
      </c>
      <c r="D12" s="13" t="s">
        <v>123</v>
      </c>
      <c r="E12" s="29" t="s">
        <v>6</v>
      </c>
      <c r="F12" s="15">
        <v>100000</v>
      </c>
      <c r="G12" s="15">
        <f t="shared" si="0"/>
        <v>93615.4</v>
      </c>
      <c r="H12" s="15">
        <v>0</v>
      </c>
      <c r="I12" s="15">
        <v>6384.6</v>
      </c>
      <c r="J12" s="15">
        <f t="shared" si="1"/>
        <v>6384.6</v>
      </c>
    </row>
    <row r="13" spans="1:10" s="23" customFormat="1" ht="18" customHeight="1">
      <c r="A13" s="12">
        <v>7</v>
      </c>
      <c r="B13" s="13" t="s">
        <v>533</v>
      </c>
      <c r="C13" s="14" t="s">
        <v>532</v>
      </c>
      <c r="D13" s="13" t="s">
        <v>140</v>
      </c>
      <c r="E13" s="29" t="s">
        <v>55</v>
      </c>
      <c r="F13" s="15">
        <v>100000</v>
      </c>
      <c r="G13" s="15">
        <f t="shared" si="0"/>
        <v>100000</v>
      </c>
      <c r="H13" s="15"/>
      <c r="I13" s="15"/>
      <c r="J13" s="15">
        <f t="shared" si="1"/>
        <v>0</v>
      </c>
    </row>
    <row r="14" spans="1:10" s="23" customFormat="1" ht="18" customHeight="1">
      <c r="A14" s="12">
        <v>8</v>
      </c>
      <c r="B14" s="13" t="s">
        <v>567</v>
      </c>
      <c r="C14" s="14" t="s">
        <v>84</v>
      </c>
      <c r="D14" s="13" t="s">
        <v>157</v>
      </c>
      <c r="E14" s="29" t="s">
        <v>56</v>
      </c>
      <c r="F14" s="15">
        <v>100000</v>
      </c>
      <c r="G14" s="15">
        <f t="shared" si="0"/>
        <v>99870</v>
      </c>
      <c r="H14" s="15">
        <v>0</v>
      </c>
      <c r="I14" s="15">
        <v>130</v>
      </c>
      <c r="J14" s="15">
        <f t="shared" si="1"/>
        <v>130</v>
      </c>
    </row>
    <row r="15" spans="1:10" s="23" customFormat="1" ht="18" customHeight="1">
      <c r="A15" s="12">
        <v>9</v>
      </c>
      <c r="B15" s="13" t="s">
        <v>535</v>
      </c>
      <c r="C15" s="14" t="s">
        <v>534</v>
      </c>
      <c r="D15" s="13" t="s">
        <v>136</v>
      </c>
      <c r="E15" s="29" t="s">
        <v>57</v>
      </c>
      <c r="F15" s="15">
        <v>100000</v>
      </c>
      <c r="G15" s="15">
        <f t="shared" si="0"/>
        <v>100000</v>
      </c>
      <c r="H15" s="15"/>
      <c r="I15" s="15"/>
      <c r="J15" s="15">
        <f t="shared" si="1"/>
        <v>0</v>
      </c>
    </row>
    <row r="16" spans="1:10" s="23" customFormat="1" ht="18" customHeight="1">
      <c r="A16" s="12">
        <v>10</v>
      </c>
      <c r="B16" s="13" t="s">
        <v>568</v>
      </c>
      <c r="C16" s="14" t="s">
        <v>85</v>
      </c>
      <c r="D16" s="13" t="s">
        <v>136</v>
      </c>
      <c r="E16" s="29" t="s">
        <v>58</v>
      </c>
      <c r="F16" s="15">
        <v>100000</v>
      </c>
      <c r="G16" s="15">
        <f t="shared" si="0"/>
        <v>64824.15</v>
      </c>
      <c r="H16" s="15">
        <v>0</v>
      </c>
      <c r="I16" s="15">
        <v>35175.85</v>
      </c>
      <c r="J16" s="15">
        <f t="shared" si="1"/>
        <v>35175.85</v>
      </c>
    </row>
    <row r="17" spans="1:10" s="23" customFormat="1" ht="18" customHeight="1">
      <c r="A17" s="12">
        <v>11</v>
      </c>
      <c r="B17" s="13" t="s">
        <v>569</v>
      </c>
      <c r="C17" s="14" t="s">
        <v>86</v>
      </c>
      <c r="D17" s="13" t="s">
        <v>45</v>
      </c>
      <c r="E17" s="29" t="s">
        <v>59</v>
      </c>
      <c r="F17" s="15">
        <v>100000</v>
      </c>
      <c r="G17" s="15">
        <f t="shared" si="0"/>
        <v>96883.6</v>
      </c>
      <c r="H17" s="15">
        <v>0</v>
      </c>
      <c r="I17" s="15">
        <v>3116.4</v>
      </c>
      <c r="J17" s="15">
        <f t="shared" si="1"/>
        <v>3116.4</v>
      </c>
    </row>
    <row r="18" spans="1:10" s="23" customFormat="1" ht="18" customHeight="1">
      <c r="A18" s="12">
        <v>12</v>
      </c>
      <c r="B18" s="13" t="s">
        <v>570</v>
      </c>
      <c r="C18" s="14" t="s">
        <v>87</v>
      </c>
      <c r="D18" s="13" t="s">
        <v>155</v>
      </c>
      <c r="E18" s="29" t="s">
        <v>60</v>
      </c>
      <c r="F18" s="15">
        <v>100000</v>
      </c>
      <c r="G18" s="15">
        <f t="shared" si="0"/>
        <v>95997.4</v>
      </c>
      <c r="H18" s="15">
        <v>0</v>
      </c>
      <c r="I18" s="15">
        <v>4002.6</v>
      </c>
      <c r="J18" s="15">
        <f t="shared" si="1"/>
        <v>4002.6</v>
      </c>
    </row>
    <row r="19" spans="1:10" s="23" customFormat="1" ht="18" customHeight="1">
      <c r="A19" s="12">
        <v>13</v>
      </c>
      <c r="B19" s="13" t="s">
        <v>571</v>
      </c>
      <c r="C19" s="14" t="s">
        <v>88</v>
      </c>
      <c r="D19" s="13" t="s">
        <v>4</v>
      </c>
      <c r="E19" s="29" t="s">
        <v>61</v>
      </c>
      <c r="F19" s="15">
        <v>100000</v>
      </c>
      <c r="G19" s="15">
        <f t="shared" si="0"/>
        <v>94983.83</v>
      </c>
      <c r="H19" s="15">
        <v>0</v>
      </c>
      <c r="I19" s="15">
        <v>5016.17</v>
      </c>
      <c r="J19" s="15">
        <f t="shared" si="1"/>
        <v>5016.17</v>
      </c>
    </row>
    <row r="20" spans="1:10" s="23" customFormat="1" ht="18" customHeight="1">
      <c r="A20" s="12">
        <v>14</v>
      </c>
      <c r="B20" s="13" t="s">
        <v>572</v>
      </c>
      <c r="C20" s="14" t="s">
        <v>89</v>
      </c>
      <c r="D20" s="13" t="s">
        <v>151</v>
      </c>
      <c r="E20" s="29" t="s">
        <v>62</v>
      </c>
      <c r="F20" s="15">
        <v>100000</v>
      </c>
      <c r="G20" s="15">
        <f t="shared" si="0"/>
        <v>99189.9</v>
      </c>
      <c r="H20" s="15">
        <v>0</v>
      </c>
      <c r="I20" s="15">
        <v>810.1</v>
      </c>
      <c r="J20" s="15">
        <f t="shared" si="1"/>
        <v>810.1</v>
      </c>
    </row>
    <row r="21" spans="1:10" s="23" customFormat="1" ht="18" customHeight="1">
      <c r="A21" s="12">
        <v>15</v>
      </c>
      <c r="B21" s="13" t="s">
        <v>573</v>
      </c>
      <c r="C21" s="14" t="s">
        <v>90</v>
      </c>
      <c r="D21" s="13" t="s">
        <v>139</v>
      </c>
      <c r="E21" s="29" t="s">
        <v>9</v>
      </c>
      <c r="F21" s="15">
        <v>100000</v>
      </c>
      <c r="G21" s="15">
        <f t="shared" si="0"/>
        <v>98050</v>
      </c>
      <c r="H21" s="15">
        <v>0</v>
      </c>
      <c r="I21" s="15">
        <v>1950</v>
      </c>
      <c r="J21" s="15">
        <f t="shared" si="1"/>
        <v>1950</v>
      </c>
    </row>
    <row r="22" spans="1:10" s="23" customFormat="1" ht="23.25" customHeight="1">
      <c r="A22" s="12">
        <v>16</v>
      </c>
      <c r="B22" s="13" t="s">
        <v>574</v>
      </c>
      <c r="C22" s="14" t="s">
        <v>91</v>
      </c>
      <c r="D22" s="13" t="s">
        <v>150</v>
      </c>
      <c r="E22" s="29" t="s">
        <v>63</v>
      </c>
      <c r="F22" s="15">
        <v>100000</v>
      </c>
      <c r="G22" s="15">
        <f t="shared" si="0"/>
        <v>99394.8</v>
      </c>
      <c r="H22" s="15">
        <v>0</v>
      </c>
      <c r="I22" s="15">
        <v>605.2</v>
      </c>
      <c r="J22" s="15">
        <f t="shared" si="1"/>
        <v>605.2</v>
      </c>
    </row>
    <row r="23" spans="1:10" s="23" customFormat="1" ht="18" customHeight="1">
      <c r="A23" s="12">
        <v>17</v>
      </c>
      <c r="B23" s="13" t="s">
        <v>575</v>
      </c>
      <c r="C23" s="14" t="s">
        <v>92</v>
      </c>
      <c r="D23" s="13" t="s">
        <v>138</v>
      </c>
      <c r="E23" s="29" t="s">
        <v>64</v>
      </c>
      <c r="F23" s="15">
        <v>100000</v>
      </c>
      <c r="G23" s="15">
        <f t="shared" si="0"/>
        <v>94154.8</v>
      </c>
      <c r="H23" s="15">
        <v>0</v>
      </c>
      <c r="I23" s="15">
        <v>5845.2</v>
      </c>
      <c r="J23" s="15">
        <f t="shared" si="1"/>
        <v>5845.2</v>
      </c>
    </row>
    <row r="24" spans="1:10" s="23" customFormat="1" ht="18" customHeight="1">
      <c r="A24" s="12">
        <v>18</v>
      </c>
      <c r="B24" s="13" t="s">
        <v>576</v>
      </c>
      <c r="C24" s="14" t="s">
        <v>93</v>
      </c>
      <c r="D24" s="13" t="s">
        <v>152</v>
      </c>
      <c r="E24" s="29" t="s">
        <v>65</v>
      </c>
      <c r="F24" s="15">
        <v>100000</v>
      </c>
      <c r="G24" s="15">
        <f t="shared" si="0"/>
        <v>98981.3</v>
      </c>
      <c r="H24" s="15">
        <v>0</v>
      </c>
      <c r="I24" s="15">
        <v>1018.7</v>
      </c>
      <c r="J24" s="15">
        <f t="shared" si="1"/>
        <v>1018.7</v>
      </c>
    </row>
    <row r="25" spans="1:10" s="23" customFormat="1" ht="18" customHeight="1">
      <c r="A25" s="12">
        <v>19</v>
      </c>
      <c r="B25" s="13" t="s">
        <v>577</v>
      </c>
      <c r="C25" s="14" t="s">
        <v>94</v>
      </c>
      <c r="D25" s="13" t="s">
        <v>137</v>
      </c>
      <c r="E25" s="29" t="s">
        <v>66</v>
      </c>
      <c r="F25" s="15">
        <v>100000</v>
      </c>
      <c r="G25" s="15">
        <f t="shared" si="0"/>
        <v>97782.1</v>
      </c>
      <c r="H25" s="15">
        <v>0</v>
      </c>
      <c r="I25" s="15">
        <v>2217.9</v>
      </c>
      <c r="J25" s="15">
        <f t="shared" si="1"/>
        <v>2217.9</v>
      </c>
    </row>
    <row r="26" spans="1:10" s="23" customFormat="1" ht="18" customHeight="1">
      <c r="A26" s="12">
        <v>20</v>
      </c>
      <c r="B26" s="13" t="s">
        <v>578</v>
      </c>
      <c r="C26" s="14" t="s">
        <v>95</v>
      </c>
      <c r="D26" s="13" t="s">
        <v>157</v>
      </c>
      <c r="E26" s="29" t="s">
        <v>56</v>
      </c>
      <c r="F26" s="15">
        <f>400000-220000-120000</f>
        <v>60000</v>
      </c>
      <c r="G26" s="15">
        <f t="shared" si="0"/>
        <v>60000</v>
      </c>
      <c r="H26" s="15">
        <v>0</v>
      </c>
      <c r="I26" s="15">
        <v>0</v>
      </c>
      <c r="J26" s="15">
        <f t="shared" si="1"/>
        <v>0</v>
      </c>
    </row>
    <row r="27" spans="1:10" s="23" customFormat="1" ht="18" customHeight="1">
      <c r="A27" s="12">
        <v>21</v>
      </c>
      <c r="B27" s="13" t="s">
        <v>579</v>
      </c>
      <c r="C27" s="14" t="s">
        <v>96</v>
      </c>
      <c r="D27" s="13" t="s">
        <v>123</v>
      </c>
      <c r="E27" s="29" t="s">
        <v>6</v>
      </c>
      <c r="F27" s="15">
        <v>100000</v>
      </c>
      <c r="G27" s="15">
        <f t="shared" si="0"/>
        <v>99930.5</v>
      </c>
      <c r="H27" s="15">
        <v>0</v>
      </c>
      <c r="I27" s="15">
        <v>69.5</v>
      </c>
      <c r="J27" s="15">
        <f t="shared" si="1"/>
        <v>69.5</v>
      </c>
    </row>
    <row r="28" spans="1:10" s="23" customFormat="1" ht="18" customHeight="1">
      <c r="A28" s="12">
        <v>22</v>
      </c>
      <c r="B28" s="13" t="s">
        <v>580</v>
      </c>
      <c r="C28" s="14" t="s">
        <v>97</v>
      </c>
      <c r="D28" s="13" t="s">
        <v>139</v>
      </c>
      <c r="E28" s="29" t="s">
        <v>9</v>
      </c>
      <c r="F28" s="15">
        <v>100000</v>
      </c>
      <c r="G28" s="15">
        <f t="shared" si="0"/>
        <v>45901</v>
      </c>
      <c r="H28" s="15">
        <v>0</v>
      </c>
      <c r="I28" s="15">
        <v>54099</v>
      </c>
      <c r="J28" s="15">
        <f t="shared" si="1"/>
        <v>54099</v>
      </c>
    </row>
    <row r="29" spans="1:10" s="23" customFormat="1" ht="18" customHeight="1">
      <c r="A29" s="12">
        <v>23</v>
      </c>
      <c r="B29" s="13" t="s">
        <v>581</v>
      </c>
      <c r="C29" s="14" t="s">
        <v>98</v>
      </c>
      <c r="D29" s="13" t="s">
        <v>138</v>
      </c>
      <c r="E29" s="29" t="s">
        <v>64</v>
      </c>
      <c r="F29" s="15">
        <v>100000</v>
      </c>
      <c r="G29" s="15">
        <f t="shared" si="0"/>
        <v>100000</v>
      </c>
      <c r="H29" s="15">
        <v>0</v>
      </c>
      <c r="I29" s="15">
        <v>0</v>
      </c>
      <c r="J29" s="15">
        <f t="shared" si="1"/>
        <v>0</v>
      </c>
    </row>
    <row r="30" spans="1:10" s="23" customFormat="1" ht="18" customHeight="1">
      <c r="A30" s="12">
        <v>24</v>
      </c>
      <c r="B30" s="13" t="s">
        <v>582</v>
      </c>
      <c r="C30" s="14" t="s">
        <v>99</v>
      </c>
      <c r="D30" s="13" t="s">
        <v>45</v>
      </c>
      <c r="E30" s="29" t="s">
        <v>59</v>
      </c>
      <c r="F30" s="15">
        <v>400000</v>
      </c>
      <c r="G30" s="15">
        <f t="shared" si="0"/>
        <v>311970.14</v>
      </c>
      <c r="H30" s="15">
        <v>0</v>
      </c>
      <c r="I30" s="15">
        <v>88029.86</v>
      </c>
      <c r="J30" s="15">
        <f t="shared" si="1"/>
        <v>88029.86</v>
      </c>
    </row>
    <row r="31" spans="1:10" s="23" customFormat="1" ht="18" customHeight="1">
      <c r="A31" s="12">
        <v>25</v>
      </c>
      <c r="B31" s="13" t="s">
        <v>583</v>
      </c>
      <c r="C31" s="14" t="s">
        <v>100</v>
      </c>
      <c r="D31" s="13" t="s">
        <v>44</v>
      </c>
      <c r="E31" s="29" t="s">
        <v>67</v>
      </c>
      <c r="F31" s="15">
        <v>40000</v>
      </c>
      <c r="G31" s="15">
        <f t="shared" si="0"/>
        <v>39600</v>
      </c>
      <c r="H31" s="15">
        <v>0</v>
      </c>
      <c r="I31" s="15">
        <v>400</v>
      </c>
      <c r="J31" s="15">
        <f t="shared" si="1"/>
        <v>400</v>
      </c>
    </row>
    <row r="32" spans="1:10" s="23" customFormat="1" ht="18" customHeight="1">
      <c r="A32" s="12">
        <v>26</v>
      </c>
      <c r="B32" s="13" t="s">
        <v>584</v>
      </c>
      <c r="C32" s="14" t="s">
        <v>536</v>
      </c>
      <c r="D32" s="13" t="s">
        <v>44</v>
      </c>
      <c r="E32" s="29" t="s">
        <v>67</v>
      </c>
      <c r="F32" s="15">
        <v>250000</v>
      </c>
      <c r="G32" s="15">
        <f t="shared" si="0"/>
        <v>250000</v>
      </c>
      <c r="H32" s="15"/>
      <c r="I32" s="15"/>
      <c r="J32" s="15">
        <f t="shared" si="1"/>
        <v>0</v>
      </c>
    </row>
    <row r="33" spans="1:10" s="23" customFormat="1" ht="24.75" customHeight="1">
      <c r="A33" s="12">
        <v>27</v>
      </c>
      <c r="B33" s="13" t="s">
        <v>585</v>
      </c>
      <c r="C33" s="14" t="s">
        <v>537</v>
      </c>
      <c r="D33" s="13" t="s">
        <v>44</v>
      </c>
      <c r="E33" s="29" t="s">
        <v>67</v>
      </c>
      <c r="F33" s="15">
        <v>570000</v>
      </c>
      <c r="G33" s="15">
        <f t="shared" si="0"/>
        <v>570000</v>
      </c>
      <c r="H33" s="15"/>
      <c r="I33" s="15"/>
      <c r="J33" s="15">
        <f t="shared" si="1"/>
        <v>0</v>
      </c>
    </row>
    <row r="34" spans="1:10" s="23" customFormat="1" ht="24.75" customHeight="1">
      <c r="A34" s="12">
        <v>28</v>
      </c>
      <c r="B34" s="13" t="s">
        <v>586</v>
      </c>
      <c r="C34" s="14" t="s">
        <v>101</v>
      </c>
      <c r="D34" s="13" t="s">
        <v>44</v>
      </c>
      <c r="E34" s="29" t="s">
        <v>68</v>
      </c>
      <c r="F34" s="15">
        <v>180000</v>
      </c>
      <c r="G34" s="15">
        <f t="shared" si="0"/>
        <v>177000</v>
      </c>
      <c r="H34" s="15">
        <v>0</v>
      </c>
      <c r="I34" s="15">
        <v>3000</v>
      </c>
      <c r="J34" s="15">
        <f t="shared" si="1"/>
        <v>3000</v>
      </c>
    </row>
    <row r="35" spans="1:10" s="23" customFormat="1" ht="24.75" customHeight="1">
      <c r="A35" s="12">
        <v>29</v>
      </c>
      <c r="B35" s="13" t="s">
        <v>587</v>
      </c>
      <c r="C35" s="14" t="s">
        <v>102</v>
      </c>
      <c r="D35" s="13" t="s">
        <v>44</v>
      </c>
      <c r="E35" s="29" t="s">
        <v>69</v>
      </c>
      <c r="F35" s="15">
        <v>100000</v>
      </c>
      <c r="G35" s="15">
        <f t="shared" si="0"/>
        <v>99999.62</v>
      </c>
      <c r="H35" s="15">
        <v>0</v>
      </c>
      <c r="I35" s="15">
        <v>0.38</v>
      </c>
      <c r="J35" s="15">
        <f t="shared" si="1"/>
        <v>0.38</v>
      </c>
    </row>
    <row r="36" spans="1:10" s="23" customFormat="1" ht="24.75" customHeight="1">
      <c r="A36" s="12">
        <v>30</v>
      </c>
      <c r="B36" s="13" t="s">
        <v>588</v>
      </c>
      <c r="C36" s="14" t="s">
        <v>103</v>
      </c>
      <c r="D36" s="13" t="s">
        <v>44</v>
      </c>
      <c r="E36" s="29" t="s">
        <v>68</v>
      </c>
      <c r="F36" s="15">
        <v>100000</v>
      </c>
      <c r="G36" s="15">
        <f t="shared" si="0"/>
        <v>43656</v>
      </c>
      <c r="H36" s="15">
        <v>0</v>
      </c>
      <c r="I36" s="15">
        <v>56344</v>
      </c>
      <c r="J36" s="15">
        <f t="shared" si="1"/>
        <v>56344</v>
      </c>
    </row>
    <row r="37" spans="1:10" s="23" customFormat="1" ht="24.75" customHeight="1">
      <c r="A37" s="12">
        <v>31</v>
      </c>
      <c r="B37" s="13" t="s">
        <v>589</v>
      </c>
      <c r="C37" s="14" t="s">
        <v>538</v>
      </c>
      <c r="D37" s="13" t="s">
        <v>44</v>
      </c>
      <c r="E37" s="29" t="s">
        <v>69</v>
      </c>
      <c r="F37" s="15">
        <v>260000</v>
      </c>
      <c r="G37" s="15">
        <f t="shared" si="0"/>
        <v>260000</v>
      </c>
      <c r="H37" s="15"/>
      <c r="I37" s="15"/>
      <c r="J37" s="15">
        <f t="shared" si="1"/>
        <v>0</v>
      </c>
    </row>
    <row r="38" spans="1:10" s="23" customFormat="1" ht="24.75" customHeight="1">
      <c r="A38" s="12">
        <v>32</v>
      </c>
      <c r="B38" s="13" t="s">
        <v>590</v>
      </c>
      <c r="C38" s="14" t="s">
        <v>104</v>
      </c>
      <c r="D38" s="13" t="s">
        <v>44</v>
      </c>
      <c r="E38" s="29" t="s">
        <v>68</v>
      </c>
      <c r="F38" s="15">
        <v>400000</v>
      </c>
      <c r="G38" s="15">
        <f t="shared" si="0"/>
        <v>368000</v>
      </c>
      <c r="H38" s="15">
        <v>0</v>
      </c>
      <c r="I38" s="15">
        <v>32000</v>
      </c>
      <c r="J38" s="15">
        <f t="shared" si="1"/>
        <v>32000</v>
      </c>
    </row>
    <row r="39" spans="1:10" s="23" customFormat="1" ht="24.75" customHeight="1">
      <c r="A39" s="12">
        <v>33</v>
      </c>
      <c r="B39" s="13" t="s">
        <v>591</v>
      </c>
      <c r="C39" s="14" t="s">
        <v>105</v>
      </c>
      <c r="D39" s="13" t="s">
        <v>43</v>
      </c>
      <c r="E39" s="29" t="s">
        <v>52</v>
      </c>
      <c r="F39" s="15">
        <v>500000</v>
      </c>
      <c r="G39" s="15">
        <f t="shared" si="0"/>
        <v>447621</v>
      </c>
      <c r="H39" s="15">
        <v>0</v>
      </c>
      <c r="I39" s="15">
        <v>52379</v>
      </c>
      <c r="J39" s="15">
        <f t="shared" si="1"/>
        <v>52379</v>
      </c>
    </row>
    <row r="40" spans="1:10" s="23" customFormat="1" ht="24.75" customHeight="1">
      <c r="A40" s="12">
        <v>34</v>
      </c>
      <c r="B40" s="13" t="s">
        <v>592</v>
      </c>
      <c r="C40" s="14" t="s">
        <v>106</v>
      </c>
      <c r="D40" s="13" t="s">
        <v>45</v>
      </c>
      <c r="E40" s="29" t="s">
        <v>70</v>
      </c>
      <c r="F40" s="15">
        <v>500000</v>
      </c>
      <c r="G40" s="15">
        <f t="shared" si="0"/>
        <v>283996.48</v>
      </c>
      <c r="H40" s="15">
        <v>0</v>
      </c>
      <c r="I40" s="15">
        <v>216003.52</v>
      </c>
      <c r="J40" s="15">
        <f t="shared" si="1"/>
        <v>216003.52</v>
      </c>
    </row>
    <row r="41" spans="1:10" s="23" customFormat="1" ht="24.75" customHeight="1">
      <c r="A41" s="12">
        <v>35</v>
      </c>
      <c r="B41" s="13" t="s">
        <v>593</v>
      </c>
      <c r="C41" s="14" t="s">
        <v>107</v>
      </c>
      <c r="D41" s="13" t="s">
        <v>143</v>
      </c>
      <c r="E41" s="29" t="s">
        <v>71</v>
      </c>
      <c r="F41" s="15">
        <v>900000</v>
      </c>
      <c r="G41" s="15">
        <f t="shared" si="0"/>
        <v>828160.76</v>
      </c>
      <c r="H41" s="15">
        <v>0</v>
      </c>
      <c r="I41" s="15">
        <v>71839.24</v>
      </c>
      <c r="J41" s="15">
        <f t="shared" si="1"/>
        <v>71839.24</v>
      </c>
    </row>
    <row r="42" spans="1:10" s="23" customFormat="1" ht="24.75" customHeight="1">
      <c r="A42" s="12">
        <v>36</v>
      </c>
      <c r="B42" s="13" t="s">
        <v>594</v>
      </c>
      <c r="C42" s="14" t="s">
        <v>108</v>
      </c>
      <c r="D42" s="13" t="s">
        <v>140</v>
      </c>
      <c r="E42" s="29" t="s">
        <v>55</v>
      </c>
      <c r="F42" s="15">
        <v>300000</v>
      </c>
      <c r="G42" s="15">
        <f t="shared" si="0"/>
        <v>193262</v>
      </c>
      <c r="H42" s="15">
        <v>80000</v>
      </c>
      <c r="I42" s="15">
        <v>106738</v>
      </c>
      <c r="J42" s="15">
        <f t="shared" si="1"/>
        <v>26738</v>
      </c>
    </row>
    <row r="43" spans="1:10" s="23" customFormat="1" ht="24.75" customHeight="1">
      <c r="A43" s="12">
        <v>37</v>
      </c>
      <c r="B43" s="13" t="s">
        <v>595</v>
      </c>
      <c r="C43" s="14" t="s">
        <v>539</v>
      </c>
      <c r="D43" s="13" t="s">
        <v>143</v>
      </c>
      <c r="E43" s="29" t="s">
        <v>71</v>
      </c>
      <c r="F43" s="15">
        <v>100000</v>
      </c>
      <c r="G43" s="15">
        <f t="shared" si="0"/>
        <v>100000</v>
      </c>
      <c r="H43" s="15"/>
      <c r="I43" s="15"/>
      <c r="J43" s="15">
        <f t="shared" si="1"/>
        <v>0</v>
      </c>
    </row>
    <row r="44" spans="1:10" s="23" customFormat="1" ht="24.75" customHeight="1">
      <c r="A44" s="12">
        <v>38</v>
      </c>
      <c r="B44" s="13" t="s">
        <v>596</v>
      </c>
      <c r="C44" s="14" t="s">
        <v>109</v>
      </c>
      <c r="D44" s="13" t="s">
        <v>143</v>
      </c>
      <c r="E44" s="29" t="s">
        <v>71</v>
      </c>
      <c r="F44" s="15">
        <v>100000</v>
      </c>
      <c r="G44" s="15">
        <f t="shared" si="0"/>
        <v>75984.5</v>
      </c>
      <c r="H44" s="15">
        <v>0</v>
      </c>
      <c r="I44" s="15">
        <v>24015.5</v>
      </c>
      <c r="J44" s="15">
        <f t="shared" si="1"/>
        <v>24015.5</v>
      </c>
    </row>
    <row r="45" spans="1:10" s="23" customFormat="1" ht="24.75" customHeight="1">
      <c r="A45" s="12">
        <v>39</v>
      </c>
      <c r="B45" s="13" t="s">
        <v>597</v>
      </c>
      <c r="C45" s="14" t="s">
        <v>110</v>
      </c>
      <c r="D45" s="13" t="s">
        <v>40</v>
      </c>
      <c r="E45" s="29" t="s">
        <v>72</v>
      </c>
      <c r="F45" s="15">
        <v>400000</v>
      </c>
      <c r="G45" s="15">
        <f t="shared" si="0"/>
        <v>383130.6</v>
      </c>
      <c r="H45" s="15">
        <v>0</v>
      </c>
      <c r="I45" s="15">
        <v>16869.4</v>
      </c>
      <c r="J45" s="15">
        <f t="shared" si="1"/>
        <v>16869.4</v>
      </c>
    </row>
    <row r="46" spans="1:10" s="23" customFormat="1" ht="24.75" customHeight="1">
      <c r="A46" s="12">
        <v>40</v>
      </c>
      <c r="B46" s="13" t="s">
        <v>598</v>
      </c>
      <c r="C46" s="14" t="s">
        <v>111</v>
      </c>
      <c r="D46" s="13" t="s">
        <v>152</v>
      </c>
      <c r="E46" s="29" t="s">
        <v>65</v>
      </c>
      <c r="F46" s="15">
        <v>300000</v>
      </c>
      <c r="G46" s="15">
        <f t="shared" si="0"/>
        <v>299994</v>
      </c>
      <c r="H46" s="15">
        <v>0</v>
      </c>
      <c r="I46" s="15">
        <v>6</v>
      </c>
      <c r="J46" s="15">
        <f t="shared" si="1"/>
        <v>6</v>
      </c>
    </row>
    <row r="47" spans="1:10" s="23" customFormat="1" ht="24.75" customHeight="1">
      <c r="A47" s="12">
        <v>41</v>
      </c>
      <c r="B47" s="13" t="s">
        <v>599</v>
      </c>
      <c r="C47" s="14" t="s">
        <v>540</v>
      </c>
      <c r="D47" s="13" t="s">
        <v>151</v>
      </c>
      <c r="E47" s="29" t="s">
        <v>62</v>
      </c>
      <c r="F47" s="15">
        <v>400000</v>
      </c>
      <c r="G47" s="15">
        <f t="shared" si="0"/>
        <v>400000</v>
      </c>
      <c r="H47" s="15"/>
      <c r="I47" s="15"/>
      <c r="J47" s="15">
        <f t="shared" si="1"/>
        <v>0</v>
      </c>
    </row>
    <row r="48" spans="1:10" s="23" customFormat="1" ht="24.75" customHeight="1">
      <c r="A48" s="12">
        <v>42</v>
      </c>
      <c r="B48" s="13" t="s">
        <v>600</v>
      </c>
      <c r="C48" s="14" t="s">
        <v>112</v>
      </c>
      <c r="D48" s="13" t="s">
        <v>137</v>
      </c>
      <c r="E48" s="29" t="s">
        <v>66</v>
      </c>
      <c r="F48" s="15">
        <v>300000</v>
      </c>
      <c r="G48" s="15">
        <f t="shared" si="0"/>
        <v>9909.5</v>
      </c>
      <c r="H48" s="15">
        <v>0</v>
      </c>
      <c r="I48" s="15">
        <v>290090.5</v>
      </c>
      <c r="J48" s="15">
        <f t="shared" si="1"/>
        <v>290090.5</v>
      </c>
    </row>
    <row r="49" spans="1:10" s="23" customFormat="1" ht="24.75" customHeight="1">
      <c r="A49" s="12">
        <v>43</v>
      </c>
      <c r="B49" s="13" t="s">
        <v>601</v>
      </c>
      <c r="C49" s="14" t="s">
        <v>541</v>
      </c>
      <c r="D49" s="13" t="s">
        <v>43</v>
      </c>
      <c r="E49" s="29" t="s">
        <v>73</v>
      </c>
      <c r="F49" s="15">
        <v>300000</v>
      </c>
      <c r="G49" s="15">
        <f t="shared" si="0"/>
        <v>300000</v>
      </c>
      <c r="H49" s="15"/>
      <c r="I49" s="15"/>
      <c r="J49" s="15">
        <f t="shared" si="1"/>
        <v>0</v>
      </c>
    </row>
    <row r="50" spans="1:10" s="23" customFormat="1" ht="24.75" customHeight="1">
      <c r="A50" s="12">
        <v>44</v>
      </c>
      <c r="B50" s="13" t="s">
        <v>602</v>
      </c>
      <c r="C50" s="14" t="s">
        <v>113</v>
      </c>
      <c r="D50" s="13" t="s">
        <v>40</v>
      </c>
      <c r="E50" s="29" t="s">
        <v>74</v>
      </c>
      <c r="F50" s="15">
        <v>150000</v>
      </c>
      <c r="G50" s="15">
        <f t="shared" si="0"/>
        <v>149308</v>
      </c>
      <c r="H50" s="15">
        <v>0</v>
      </c>
      <c r="I50" s="15">
        <v>692</v>
      </c>
      <c r="J50" s="15">
        <f t="shared" si="1"/>
        <v>692</v>
      </c>
    </row>
    <row r="51" spans="1:10" s="23" customFormat="1" ht="24.75" customHeight="1">
      <c r="A51" s="12">
        <v>45</v>
      </c>
      <c r="B51" s="13" t="s">
        <v>603</v>
      </c>
      <c r="C51" s="14" t="s">
        <v>114</v>
      </c>
      <c r="D51" s="13" t="s">
        <v>40</v>
      </c>
      <c r="E51" s="29" t="s">
        <v>54</v>
      </c>
      <c r="F51" s="15">
        <v>100000</v>
      </c>
      <c r="G51" s="15">
        <f t="shared" si="0"/>
        <v>75000</v>
      </c>
      <c r="H51" s="15">
        <v>0</v>
      </c>
      <c r="I51" s="15">
        <v>25000</v>
      </c>
      <c r="J51" s="15">
        <f t="shared" si="1"/>
        <v>25000</v>
      </c>
    </row>
    <row r="52" spans="1:10" s="23" customFormat="1" ht="24.75" customHeight="1">
      <c r="A52" s="12">
        <v>46</v>
      </c>
      <c r="B52" s="13" t="s">
        <v>604</v>
      </c>
      <c r="C52" s="14" t="s">
        <v>115</v>
      </c>
      <c r="D52" s="13" t="s">
        <v>123</v>
      </c>
      <c r="E52" s="29" t="s">
        <v>6</v>
      </c>
      <c r="F52" s="15">
        <v>150000</v>
      </c>
      <c r="G52" s="15">
        <f t="shared" si="0"/>
        <v>126210.01</v>
      </c>
      <c r="H52" s="15">
        <v>0</v>
      </c>
      <c r="I52" s="15">
        <v>23789.99</v>
      </c>
      <c r="J52" s="15">
        <f t="shared" si="1"/>
        <v>23789.99</v>
      </c>
    </row>
    <row r="53" spans="1:10" s="23" customFormat="1" ht="24.75" customHeight="1">
      <c r="A53" s="12">
        <v>47</v>
      </c>
      <c r="B53" s="13" t="s">
        <v>605</v>
      </c>
      <c r="C53" s="14" t="s">
        <v>116</v>
      </c>
      <c r="D53" s="13" t="s">
        <v>40</v>
      </c>
      <c r="E53" s="29" t="s">
        <v>53</v>
      </c>
      <c r="F53" s="15">
        <v>150000</v>
      </c>
      <c r="G53" s="15">
        <f t="shared" si="0"/>
        <v>143689</v>
      </c>
      <c r="H53" s="15">
        <v>0</v>
      </c>
      <c r="I53" s="15">
        <v>6311</v>
      </c>
      <c r="J53" s="15">
        <f t="shared" si="1"/>
        <v>6311</v>
      </c>
    </row>
    <row r="54" spans="1:10" s="23" customFormat="1" ht="24.75" customHeight="1">
      <c r="A54" s="12">
        <v>48</v>
      </c>
      <c r="B54" s="13" t="s">
        <v>606</v>
      </c>
      <c r="C54" s="14" t="s">
        <v>117</v>
      </c>
      <c r="D54" s="13" t="s">
        <v>40</v>
      </c>
      <c r="E54" s="29" t="s">
        <v>75</v>
      </c>
      <c r="F54" s="15">
        <v>150000</v>
      </c>
      <c r="G54" s="15">
        <f t="shared" si="0"/>
        <v>150844</v>
      </c>
      <c r="H54" s="15">
        <v>-3300</v>
      </c>
      <c r="I54" s="15">
        <v>-844</v>
      </c>
      <c r="J54" s="15">
        <f t="shared" si="1"/>
        <v>2456</v>
      </c>
    </row>
    <row r="55" spans="1:10" s="23" customFormat="1" ht="24.75" customHeight="1">
      <c r="A55" s="12">
        <v>49</v>
      </c>
      <c r="B55" s="13" t="s">
        <v>607</v>
      </c>
      <c r="C55" s="14" t="s">
        <v>542</v>
      </c>
      <c r="D55" s="13" t="s">
        <v>43</v>
      </c>
      <c r="E55" s="29" t="s">
        <v>7</v>
      </c>
      <c r="F55" s="15">
        <v>200000</v>
      </c>
      <c r="G55" s="15">
        <f t="shared" si="0"/>
        <v>200000</v>
      </c>
      <c r="H55" s="15"/>
      <c r="I55" s="15"/>
      <c r="J55" s="15">
        <f t="shared" si="1"/>
        <v>0</v>
      </c>
    </row>
    <row r="56" spans="1:10" s="23" customFormat="1" ht="24.75" customHeight="1">
      <c r="A56" s="12">
        <v>50</v>
      </c>
      <c r="B56" s="13" t="s">
        <v>608</v>
      </c>
      <c r="C56" s="14" t="s">
        <v>118</v>
      </c>
      <c r="D56" s="13" t="s">
        <v>40</v>
      </c>
      <c r="E56" s="29" t="s">
        <v>76</v>
      </c>
      <c r="F56" s="15">
        <v>100000</v>
      </c>
      <c r="G56" s="15">
        <f t="shared" si="0"/>
        <v>81854</v>
      </c>
      <c r="H56" s="15">
        <v>0</v>
      </c>
      <c r="I56" s="15">
        <v>18146</v>
      </c>
      <c r="J56" s="15">
        <f t="shared" si="1"/>
        <v>18146</v>
      </c>
    </row>
    <row r="57" spans="1:10" s="23" customFormat="1" ht="24.75" customHeight="1">
      <c r="A57" s="12">
        <v>51</v>
      </c>
      <c r="B57" s="13" t="s">
        <v>609</v>
      </c>
      <c r="C57" s="14" t="s">
        <v>543</v>
      </c>
      <c r="D57" s="13" t="s">
        <v>144</v>
      </c>
      <c r="E57" s="12" t="s">
        <v>296</v>
      </c>
      <c r="F57" s="15">
        <v>1000000</v>
      </c>
      <c r="G57" s="15">
        <f t="shared" si="0"/>
        <v>1000000</v>
      </c>
      <c r="H57" s="15"/>
      <c r="I57" s="15"/>
      <c r="J57" s="15">
        <f t="shared" si="1"/>
        <v>0</v>
      </c>
    </row>
    <row r="58" spans="1:10" s="23" customFormat="1" ht="24.75" customHeight="1">
      <c r="A58" s="12">
        <v>52</v>
      </c>
      <c r="B58" s="13" t="s">
        <v>610</v>
      </c>
      <c r="C58" s="14" t="s">
        <v>119</v>
      </c>
      <c r="D58" s="13" t="s">
        <v>144</v>
      </c>
      <c r="E58" s="12" t="s">
        <v>296</v>
      </c>
      <c r="F58" s="15">
        <f>1000000-234000</f>
        <v>766000</v>
      </c>
      <c r="G58" s="15">
        <f t="shared" si="0"/>
        <v>461618.58</v>
      </c>
      <c r="H58" s="15">
        <v>0</v>
      </c>
      <c r="I58" s="15">
        <v>304381.42</v>
      </c>
      <c r="J58" s="15">
        <f t="shared" si="1"/>
        <v>304381.42</v>
      </c>
    </row>
    <row r="59" spans="1:10" s="23" customFormat="1" ht="24.75" customHeight="1">
      <c r="A59" s="12">
        <v>53</v>
      </c>
      <c r="B59" s="13" t="s">
        <v>611</v>
      </c>
      <c r="C59" s="14" t="s">
        <v>120</v>
      </c>
      <c r="D59" s="13" t="s">
        <v>144</v>
      </c>
      <c r="E59" s="12" t="s">
        <v>296</v>
      </c>
      <c r="F59" s="15">
        <f>1000000-564000</f>
        <v>436000</v>
      </c>
      <c r="G59" s="15">
        <f t="shared" si="0"/>
        <v>419954</v>
      </c>
      <c r="H59" s="15">
        <v>0</v>
      </c>
      <c r="I59" s="15">
        <v>16046</v>
      </c>
      <c r="J59" s="15">
        <f t="shared" si="1"/>
        <v>16046</v>
      </c>
    </row>
    <row r="60" spans="1:10" s="23" customFormat="1" ht="24.75" customHeight="1">
      <c r="A60" s="12">
        <v>54</v>
      </c>
      <c r="B60" s="13" t="s">
        <v>612</v>
      </c>
      <c r="C60" s="14" t="s">
        <v>121</v>
      </c>
      <c r="D60" s="13" t="s">
        <v>43</v>
      </c>
      <c r="E60" s="29" t="s">
        <v>77</v>
      </c>
      <c r="F60" s="15">
        <v>500000</v>
      </c>
      <c r="G60" s="15">
        <f t="shared" si="0"/>
        <v>321918.36</v>
      </c>
      <c r="H60" s="15">
        <v>0</v>
      </c>
      <c r="I60" s="15">
        <v>178081.64</v>
      </c>
      <c r="J60" s="15">
        <f t="shared" si="1"/>
        <v>178081.64</v>
      </c>
    </row>
    <row r="61" spans="1:10" ht="24.75" customHeight="1">
      <c r="A61" s="12">
        <v>55</v>
      </c>
      <c r="B61" s="13" t="s">
        <v>613</v>
      </c>
      <c r="C61" s="14" t="s">
        <v>163</v>
      </c>
      <c r="D61" s="13" t="s">
        <v>205</v>
      </c>
      <c r="E61" s="13" t="s">
        <v>205</v>
      </c>
      <c r="F61" s="15">
        <v>18000</v>
      </c>
      <c r="G61" s="15">
        <f t="shared" si="0"/>
        <v>18000</v>
      </c>
      <c r="H61" s="15"/>
      <c r="I61" s="15"/>
      <c r="J61" s="15">
        <f t="shared" si="1"/>
        <v>0</v>
      </c>
    </row>
    <row r="62" spans="1:10" ht="24.75" customHeight="1">
      <c r="A62" s="12">
        <v>56</v>
      </c>
      <c r="B62" s="13" t="s">
        <v>614</v>
      </c>
      <c r="C62" s="14" t="s">
        <v>164</v>
      </c>
      <c r="D62" s="13" t="s">
        <v>206</v>
      </c>
      <c r="E62" s="13" t="s">
        <v>206</v>
      </c>
      <c r="F62" s="15">
        <v>20000</v>
      </c>
      <c r="G62" s="15">
        <f t="shared" si="0"/>
        <v>19427.89</v>
      </c>
      <c r="H62" s="15">
        <v>0</v>
      </c>
      <c r="I62" s="15">
        <v>572.11</v>
      </c>
      <c r="J62" s="15">
        <f t="shared" si="1"/>
        <v>572.11</v>
      </c>
    </row>
    <row r="63" spans="1:10" ht="24.75" customHeight="1">
      <c r="A63" s="12">
        <v>57</v>
      </c>
      <c r="B63" s="13" t="s">
        <v>615</v>
      </c>
      <c r="C63" s="14" t="s">
        <v>165</v>
      </c>
      <c r="D63" s="13" t="s">
        <v>207</v>
      </c>
      <c r="E63" s="13" t="s">
        <v>207</v>
      </c>
      <c r="F63" s="15">
        <v>30000</v>
      </c>
      <c r="G63" s="15">
        <f t="shared" si="0"/>
        <v>30000</v>
      </c>
      <c r="H63" s="15"/>
      <c r="I63" s="15"/>
      <c r="J63" s="15">
        <f t="shared" si="1"/>
        <v>0</v>
      </c>
    </row>
    <row r="64" spans="1:10" ht="24.75" customHeight="1">
      <c r="A64" s="12">
        <v>58</v>
      </c>
      <c r="B64" s="13" t="s">
        <v>616</v>
      </c>
      <c r="C64" s="14" t="s">
        <v>188</v>
      </c>
      <c r="D64" s="13" t="s">
        <v>208</v>
      </c>
      <c r="E64" s="13" t="s">
        <v>208</v>
      </c>
      <c r="F64" s="15">
        <v>28000</v>
      </c>
      <c r="G64" s="15">
        <f t="shared" si="0"/>
        <v>27887</v>
      </c>
      <c r="H64" s="15">
        <v>0</v>
      </c>
      <c r="I64" s="15">
        <v>113</v>
      </c>
      <c r="J64" s="15">
        <f t="shared" si="1"/>
        <v>113</v>
      </c>
    </row>
    <row r="65" spans="1:10" ht="24.75" customHeight="1">
      <c r="A65" s="12">
        <v>59</v>
      </c>
      <c r="B65" s="13" t="s">
        <v>617</v>
      </c>
      <c r="C65" s="14" t="s">
        <v>189</v>
      </c>
      <c r="D65" s="13" t="s">
        <v>209</v>
      </c>
      <c r="E65" s="13" t="s">
        <v>209</v>
      </c>
      <c r="F65" s="15">
        <v>28000</v>
      </c>
      <c r="G65" s="15">
        <f t="shared" si="0"/>
        <v>27990.8</v>
      </c>
      <c r="H65" s="15">
        <v>0</v>
      </c>
      <c r="I65" s="15">
        <v>9.2</v>
      </c>
      <c r="J65" s="15">
        <f t="shared" si="1"/>
        <v>9.2</v>
      </c>
    </row>
    <row r="66" spans="1:10" ht="24.75" customHeight="1">
      <c r="A66" s="12">
        <v>60</v>
      </c>
      <c r="B66" s="13" t="s">
        <v>618</v>
      </c>
      <c r="C66" s="14" t="s">
        <v>190</v>
      </c>
      <c r="D66" s="13" t="s">
        <v>210</v>
      </c>
      <c r="E66" s="13" t="s">
        <v>210</v>
      </c>
      <c r="F66" s="15">
        <v>28000</v>
      </c>
      <c r="G66" s="15">
        <f t="shared" si="0"/>
        <v>27787</v>
      </c>
      <c r="H66" s="15">
        <v>0</v>
      </c>
      <c r="I66" s="15">
        <v>213</v>
      </c>
      <c r="J66" s="15">
        <f t="shared" si="1"/>
        <v>213</v>
      </c>
    </row>
    <row r="67" spans="1:10" ht="24.75" customHeight="1">
      <c r="A67" s="12">
        <v>61</v>
      </c>
      <c r="B67" s="13" t="s">
        <v>619</v>
      </c>
      <c r="C67" s="14" t="s">
        <v>191</v>
      </c>
      <c r="D67" s="13" t="s">
        <v>211</v>
      </c>
      <c r="E67" s="13" t="s">
        <v>211</v>
      </c>
      <c r="F67" s="15">
        <v>28000</v>
      </c>
      <c r="G67" s="15">
        <f t="shared" si="0"/>
        <v>6650</v>
      </c>
      <c r="H67" s="15">
        <v>0</v>
      </c>
      <c r="I67" s="15">
        <v>21350</v>
      </c>
      <c r="J67" s="15">
        <f t="shared" si="1"/>
        <v>21350</v>
      </c>
    </row>
    <row r="68" spans="1:10" ht="24.75" customHeight="1">
      <c r="A68" s="12">
        <v>62</v>
      </c>
      <c r="B68" s="13" t="s">
        <v>620</v>
      </c>
      <c r="C68" s="14" t="s">
        <v>192</v>
      </c>
      <c r="D68" s="13" t="s">
        <v>212</v>
      </c>
      <c r="E68" s="13" t="s">
        <v>212</v>
      </c>
      <c r="F68" s="15">
        <v>28000</v>
      </c>
      <c r="G68" s="15">
        <f t="shared" si="0"/>
        <v>0</v>
      </c>
      <c r="H68" s="15">
        <v>0</v>
      </c>
      <c r="I68" s="15">
        <v>28000</v>
      </c>
      <c r="J68" s="15">
        <f t="shared" si="1"/>
        <v>28000</v>
      </c>
    </row>
    <row r="69" spans="1:10" ht="24.75" customHeight="1">
      <c r="A69" s="12">
        <v>63</v>
      </c>
      <c r="B69" s="13" t="s">
        <v>621</v>
      </c>
      <c r="C69" s="14" t="s">
        <v>193</v>
      </c>
      <c r="D69" s="13" t="s">
        <v>213</v>
      </c>
      <c r="E69" s="13" t="s">
        <v>213</v>
      </c>
      <c r="F69" s="15">
        <v>28000</v>
      </c>
      <c r="G69" s="15">
        <f t="shared" si="0"/>
        <v>26430.64</v>
      </c>
      <c r="H69" s="15">
        <v>0</v>
      </c>
      <c r="I69" s="15">
        <v>1569.36</v>
      </c>
      <c r="J69" s="15">
        <f t="shared" si="1"/>
        <v>1569.36</v>
      </c>
    </row>
    <row r="70" spans="1:10" ht="24.75" customHeight="1">
      <c r="A70" s="12">
        <v>64</v>
      </c>
      <c r="B70" s="13" t="s">
        <v>622</v>
      </c>
      <c r="C70" s="14" t="s">
        <v>194</v>
      </c>
      <c r="D70" s="13" t="s">
        <v>214</v>
      </c>
      <c r="E70" s="13" t="s">
        <v>214</v>
      </c>
      <c r="F70" s="15">
        <v>28000</v>
      </c>
      <c r="G70" s="15">
        <f t="shared" si="0"/>
        <v>27616.35</v>
      </c>
      <c r="H70" s="15">
        <v>0</v>
      </c>
      <c r="I70" s="15">
        <v>383.65</v>
      </c>
      <c r="J70" s="15">
        <f t="shared" si="1"/>
        <v>383.65</v>
      </c>
    </row>
    <row r="71" spans="1:10" ht="24.75" customHeight="1">
      <c r="A71" s="12">
        <v>65</v>
      </c>
      <c r="B71" s="13" t="s">
        <v>623</v>
      </c>
      <c r="C71" s="14" t="s">
        <v>195</v>
      </c>
      <c r="D71" s="13" t="s">
        <v>215</v>
      </c>
      <c r="E71" s="13" t="s">
        <v>215</v>
      </c>
      <c r="F71" s="15">
        <v>18000</v>
      </c>
      <c r="G71" s="15">
        <f t="shared" si="0"/>
        <v>17515</v>
      </c>
      <c r="H71" s="15">
        <v>0</v>
      </c>
      <c r="I71" s="15">
        <v>485</v>
      </c>
      <c r="J71" s="15">
        <f t="shared" si="1"/>
        <v>485</v>
      </c>
    </row>
    <row r="72" spans="1:10" ht="24.75" customHeight="1">
      <c r="A72" s="12">
        <v>66</v>
      </c>
      <c r="B72" s="13" t="s">
        <v>624</v>
      </c>
      <c r="C72" s="14" t="s">
        <v>196</v>
      </c>
      <c r="D72" s="13" t="s">
        <v>216</v>
      </c>
      <c r="E72" s="13" t="s">
        <v>216</v>
      </c>
      <c r="F72" s="15">
        <v>28000</v>
      </c>
      <c r="G72" s="15">
        <f aca="true" t="shared" si="2" ref="G72:G135">F72-I72</f>
        <v>6600</v>
      </c>
      <c r="H72" s="15">
        <v>0</v>
      </c>
      <c r="I72" s="15">
        <v>21400</v>
      </c>
      <c r="J72" s="15">
        <f aca="true" t="shared" si="3" ref="J72:J135">I72-H72</f>
        <v>21400</v>
      </c>
    </row>
    <row r="73" spans="1:10" ht="24.75" customHeight="1">
      <c r="A73" s="12">
        <v>67</v>
      </c>
      <c r="B73" s="13" t="s">
        <v>625</v>
      </c>
      <c r="C73" s="14" t="s">
        <v>197</v>
      </c>
      <c r="D73" s="13" t="s">
        <v>217</v>
      </c>
      <c r="E73" s="13" t="s">
        <v>217</v>
      </c>
      <c r="F73" s="15">
        <v>18000</v>
      </c>
      <c r="G73" s="15">
        <f t="shared" si="2"/>
        <v>17997</v>
      </c>
      <c r="H73" s="15">
        <v>0</v>
      </c>
      <c r="I73" s="15">
        <v>3</v>
      </c>
      <c r="J73" s="15">
        <f t="shared" si="3"/>
        <v>3</v>
      </c>
    </row>
    <row r="74" spans="1:10" ht="24.75" customHeight="1">
      <c r="A74" s="12">
        <v>68</v>
      </c>
      <c r="B74" s="13" t="s">
        <v>626</v>
      </c>
      <c r="C74" s="14" t="s">
        <v>198</v>
      </c>
      <c r="D74" s="13" t="s">
        <v>218</v>
      </c>
      <c r="E74" s="13" t="s">
        <v>218</v>
      </c>
      <c r="F74" s="15">
        <v>20000</v>
      </c>
      <c r="G74" s="15">
        <f t="shared" si="2"/>
        <v>19997</v>
      </c>
      <c r="H74" s="15">
        <v>0</v>
      </c>
      <c r="I74" s="15">
        <v>3</v>
      </c>
      <c r="J74" s="15">
        <f t="shared" si="3"/>
        <v>3</v>
      </c>
    </row>
    <row r="75" spans="1:10" ht="24.75" customHeight="1">
      <c r="A75" s="12">
        <v>69</v>
      </c>
      <c r="B75" s="13" t="s">
        <v>627</v>
      </c>
      <c r="C75" s="14" t="s">
        <v>199</v>
      </c>
      <c r="D75" s="13" t="s">
        <v>219</v>
      </c>
      <c r="E75" s="13" t="s">
        <v>219</v>
      </c>
      <c r="F75" s="15">
        <v>10000</v>
      </c>
      <c r="G75" s="15">
        <f t="shared" si="2"/>
        <v>9700</v>
      </c>
      <c r="H75" s="15">
        <v>0</v>
      </c>
      <c r="I75" s="15">
        <v>300</v>
      </c>
      <c r="J75" s="15">
        <f t="shared" si="3"/>
        <v>300</v>
      </c>
    </row>
    <row r="76" spans="1:10" ht="24.75" customHeight="1">
      <c r="A76" s="12">
        <v>70</v>
      </c>
      <c r="B76" s="13" t="s">
        <v>628</v>
      </c>
      <c r="C76" s="14" t="s">
        <v>200</v>
      </c>
      <c r="D76" s="13" t="s">
        <v>0</v>
      </c>
      <c r="E76" s="13" t="s">
        <v>0</v>
      </c>
      <c r="F76" s="15">
        <v>20000</v>
      </c>
      <c r="G76" s="15">
        <f t="shared" si="2"/>
        <v>14009</v>
      </c>
      <c r="H76" s="15">
        <v>0</v>
      </c>
      <c r="I76" s="15">
        <v>5991</v>
      </c>
      <c r="J76" s="15">
        <f t="shared" si="3"/>
        <v>5991</v>
      </c>
    </row>
    <row r="77" spans="1:10" ht="24.75" customHeight="1">
      <c r="A77" s="12">
        <v>71</v>
      </c>
      <c r="B77" s="13" t="s">
        <v>629</v>
      </c>
      <c r="C77" s="14" t="s">
        <v>201</v>
      </c>
      <c r="D77" s="13" t="s">
        <v>220</v>
      </c>
      <c r="E77" s="13" t="s">
        <v>220</v>
      </c>
      <c r="F77" s="15">
        <v>20000</v>
      </c>
      <c r="G77" s="15">
        <f t="shared" si="2"/>
        <v>9070</v>
      </c>
      <c r="H77" s="15">
        <v>0</v>
      </c>
      <c r="I77" s="15">
        <v>10930</v>
      </c>
      <c r="J77" s="15">
        <f t="shared" si="3"/>
        <v>10930</v>
      </c>
    </row>
    <row r="78" spans="1:10" ht="24.75" customHeight="1">
      <c r="A78" s="12">
        <v>72</v>
      </c>
      <c r="B78" s="13" t="s">
        <v>630</v>
      </c>
      <c r="C78" s="14" t="s">
        <v>202</v>
      </c>
      <c r="D78" s="13" t="s">
        <v>221</v>
      </c>
      <c r="E78" s="13" t="s">
        <v>221</v>
      </c>
      <c r="F78" s="15">
        <v>20000</v>
      </c>
      <c r="G78" s="15">
        <f t="shared" si="2"/>
        <v>13619</v>
      </c>
      <c r="H78" s="15">
        <v>0</v>
      </c>
      <c r="I78" s="15">
        <v>6381</v>
      </c>
      <c r="J78" s="15">
        <f t="shared" si="3"/>
        <v>6381</v>
      </c>
    </row>
    <row r="79" spans="1:10" ht="24.75" customHeight="1">
      <c r="A79" s="12">
        <v>73</v>
      </c>
      <c r="B79" s="13" t="s">
        <v>631</v>
      </c>
      <c r="C79" s="14" t="s">
        <v>203</v>
      </c>
      <c r="D79" s="13" t="s">
        <v>222</v>
      </c>
      <c r="E79" s="13" t="s">
        <v>222</v>
      </c>
      <c r="F79" s="15">
        <v>20000</v>
      </c>
      <c r="G79" s="15">
        <f t="shared" si="2"/>
        <v>16796</v>
      </c>
      <c r="H79" s="15">
        <v>0</v>
      </c>
      <c r="I79" s="15">
        <v>3204</v>
      </c>
      <c r="J79" s="15">
        <f t="shared" si="3"/>
        <v>3204</v>
      </c>
    </row>
    <row r="80" spans="1:10" ht="24.75" customHeight="1">
      <c r="A80" s="12">
        <v>74</v>
      </c>
      <c r="B80" s="13" t="s">
        <v>632</v>
      </c>
      <c r="C80" s="14" t="s">
        <v>204</v>
      </c>
      <c r="D80" s="13" t="s">
        <v>223</v>
      </c>
      <c r="E80" s="13" t="s">
        <v>223</v>
      </c>
      <c r="F80" s="15">
        <v>20000</v>
      </c>
      <c r="G80" s="15">
        <f t="shared" si="2"/>
        <v>20000</v>
      </c>
      <c r="H80" s="15"/>
      <c r="I80" s="15"/>
      <c r="J80" s="15">
        <f t="shared" si="3"/>
        <v>0</v>
      </c>
    </row>
    <row r="81" spans="1:10" ht="24.75" customHeight="1">
      <c r="A81" s="12">
        <v>75</v>
      </c>
      <c r="B81" s="13" t="s">
        <v>633</v>
      </c>
      <c r="C81" s="14" t="s">
        <v>186</v>
      </c>
      <c r="D81" s="13" t="s">
        <v>224</v>
      </c>
      <c r="E81" s="13" t="s">
        <v>224</v>
      </c>
      <c r="F81" s="15">
        <v>20000</v>
      </c>
      <c r="G81" s="15">
        <f t="shared" si="2"/>
        <v>19999.74</v>
      </c>
      <c r="H81" s="15">
        <v>0</v>
      </c>
      <c r="I81" s="15">
        <v>0.26</v>
      </c>
      <c r="J81" s="15">
        <f t="shared" si="3"/>
        <v>0.26</v>
      </c>
    </row>
    <row r="82" spans="1:10" ht="24.75" customHeight="1">
      <c r="A82" s="12">
        <v>76</v>
      </c>
      <c r="B82" s="13" t="s">
        <v>634</v>
      </c>
      <c r="C82" s="14" t="s">
        <v>187</v>
      </c>
      <c r="D82" s="13" t="s">
        <v>225</v>
      </c>
      <c r="E82" s="13" t="s">
        <v>225</v>
      </c>
      <c r="F82" s="15">
        <v>10000</v>
      </c>
      <c r="G82" s="15">
        <f t="shared" si="2"/>
        <v>9868.9</v>
      </c>
      <c r="H82" s="15">
        <v>0</v>
      </c>
      <c r="I82" s="15">
        <v>131.1</v>
      </c>
      <c r="J82" s="15">
        <f t="shared" si="3"/>
        <v>131.1</v>
      </c>
    </row>
    <row r="83" spans="1:10" ht="24.75" customHeight="1">
      <c r="A83" s="12">
        <v>77</v>
      </c>
      <c r="B83" s="13" t="s">
        <v>635</v>
      </c>
      <c r="C83" s="14" t="s">
        <v>185</v>
      </c>
      <c r="D83" s="13" t="s">
        <v>226</v>
      </c>
      <c r="E83" s="13" t="s">
        <v>226</v>
      </c>
      <c r="F83" s="15">
        <v>20000</v>
      </c>
      <c r="G83" s="15">
        <f t="shared" si="2"/>
        <v>19959</v>
      </c>
      <c r="H83" s="15">
        <v>0</v>
      </c>
      <c r="I83" s="15">
        <v>41</v>
      </c>
      <c r="J83" s="15">
        <f t="shared" si="3"/>
        <v>41</v>
      </c>
    </row>
    <row r="84" spans="1:10" ht="24.75" customHeight="1">
      <c r="A84" s="12">
        <v>78</v>
      </c>
      <c r="B84" s="13" t="s">
        <v>636</v>
      </c>
      <c r="C84" s="14" t="s">
        <v>184</v>
      </c>
      <c r="D84" s="13" t="s">
        <v>227</v>
      </c>
      <c r="E84" s="13" t="s">
        <v>227</v>
      </c>
      <c r="F84" s="15">
        <v>10000</v>
      </c>
      <c r="G84" s="15">
        <f t="shared" si="2"/>
        <v>9999.9</v>
      </c>
      <c r="H84" s="15">
        <v>0</v>
      </c>
      <c r="I84" s="15">
        <v>0.1</v>
      </c>
      <c r="J84" s="15">
        <f t="shared" si="3"/>
        <v>0.1</v>
      </c>
    </row>
    <row r="85" spans="1:10" ht="24.75" customHeight="1">
      <c r="A85" s="12">
        <v>79</v>
      </c>
      <c r="B85" s="13" t="s">
        <v>637</v>
      </c>
      <c r="C85" s="14" t="s">
        <v>183</v>
      </c>
      <c r="D85" s="13" t="s">
        <v>228</v>
      </c>
      <c r="E85" s="13" t="s">
        <v>228</v>
      </c>
      <c r="F85" s="15">
        <v>10000</v>
      </c>
      <c r="G85" s="15">
        <f t="shared" si="2"/>
        <v>10000</v>
      </c>
      <c r="H85" s="15"/>
      <c r="I85" s="15"/>
      <c r="J85" s="15">
        <f t="shared" si="3"/>
        <v>0</v>
      </c>
    </row>
    <row r="86" spans="1:10" ht="24.75" customHeight="1">
      <c r="A86" s="12">
        <v>80</v>
      </c>
      <c r="B86" s="13" t="s">
        <v>638</v>
      </c>
      <c r="C86" s="14" t="s">
        <v>182</v>
      </c>
      <c r="D86" s="13" t="s">
        <v>229</v>
      </c>
      <c r="E86" s="13" t="s">
        <v>229</v>
      </c>
      <c r="F86" s="15">
        <v>10000</v>
      </c>
      <c r="G86" s="15">
        <f t="shared" si="2"/>
        <v>9998</v>
      </c>
      <c r="H86" s="15">
        <v>0</v>
      </c>
      <c r="I86" s="15">
        <v>2</v>
      </c>
      <c r="J86" s="15">
        <f t="shared" si="3"/>
        <v>2</v>
      </c>
    </row>
    <row r="87" spans="1:10" ht="24.75" customHeight="1">
      <c r="A87" s="12">
        <v>81</v>
      </c>
      <c r="B87" s="13" t="s">
        <v>639</v>
      </c>
      <c r="C87" s="14" t="s">
        <v>181</v>
      </c>
      <c r="D87" s="13" t="s">
        <v>230</v>
      </c>
      <c r="E87" s="13" t="s">
        <v>230</v>
      </c>
      <c r="F87" s="15">
        <v>20000</v>
      </c>
      <c r="G87" s="15">
        <f t="shared" si="2"/>
        <v>19350</v>
      </c>
      <c r="H87" s="15">
        <v>0</v>
      </c>
      <c r="I87" s="15">
        <v>650</v>
      </c>
      <c r="J87" s="15">
        <f t="shared" si="3"/>
        <v>650</v>
      </c>
    </row>
    <row r="88" spans="1:10" ht="24.75" customHeight="1">
      <c r="A88" s="12">
        <v>82</v>
      </c>
      <c r="B88" s="13" t="s">
        <v>640</v>
      </c>
      <c r="C88" s="14" t="s">
        <v>180</v>
      </c>
      <c r="D88" s="13" t="s">
        <v>28</v>
      </c>
      <c r="E88" s="13" t="s">
        <v>28</v>
      </c>
      <c r="F88" s="15">
        <v>20000</v>
      </c>
      <c r="G88" s="15">
        <f t="shared" si="2"/>
        <v>19944</v>
      </c>
      <c r="H88" s="15">
        <v>0</v>
      </c>
      <c r="I88" s="15">
        <v>56</v>
      </c>
      <c r="J88" s="15">
        <f t="shared" si="3"/>
        <v>56</v>
      </c>
    </row>
    <row r="89" spans="1:10" ht="24.75" customHeight="1">
      <c r="A89" s="12">
        <v>83</v>
      </c>
      <c r="B89" s="13" t="s">
        <v>641</v>
      </c>
      <c r="C89" s="14" t="s">
        <v>179</v>
      </c>
      <c r="D89" s="13" t="s">
        <v>17</v>
      </c>
      <c r="E89" s="13" t="s">
        <v>17</v>
      </c>
      <c r="F89" s="15">
        <v>10000</v>
      </c>
      <c r="G89" s="15">
        <f t="shared" si="2"/>
        <v>9880</v>
      </c>
      <c r="H89" s="15">
        <v>0</v>
      </c>
      <c r="I89" s="15">
        <v>120</v>
      </c>
      <c r="J89" s="15">
        <f t="shared" si="3"/>
        <v>120</v>
      </c>
    </row>
    <row r="90" spans="1:10" ht="24.75" customHeight="1">
      <c r="A90" s="12">
        <v>84</v>
      </c>
      <c r="B90" s="13" t="s">
        <v>642</v>
      </c>
      <c r="C90" s="14" t="s">
        <v>178</v>
      </c>
      <c r="D90" s="13" t="s">
        <v>231</v>
      </c>
      <c r="E90" s="13" t="s">
        <v>231</v>
      </c>
      <c r="F90" s="15">
        <v>20000</v>
      </c>
      <c r="G90" s="15">
        <f t="shared" si="2"/>
        <v>20000</v>
      </c>
      <c r="H90" s="15"/>
      <c r="I90" s="15"/>
      <c r="J90" s="15">
        <f t="shared" si="3"/>
        <v>0</v>
      </c>
    </row>
    <row r="91" spans="1:10" ht="24.75" customHeight="1">
      <c r="A91" s="12">
        <v>85</v>
      </c>
      <c r="B91" s="13" t="s">
        <v>643</v>
      </c>
      <c r="C91" s="14" t="s">
        <v>177</v>
      </c>
      <c r="D91" s="13" t="s">
        <v>232</v>
      </c>
      <c r="E91" s="13" t="s">
        <v>232</v>
      </c>
      <c r="F91" s="15">
        <v>20000</v>
      </c>
      <c r="G91" s="15">
        <f t="shared" si="2"/>
        <v>15800</v>
      </c>
      <c r="H91" s="15">
        <v>0</v>
      </c>
      <c r="I91" s="15">
        <v>4200</v>
      </c>
      <c r="J91" s="15">
        <f t="shared" si="3"/>
        <v>4200</v>
      </c>
    </row>
    <row r="92" spans="1:10" ht="24.75" customHeight="1">
      <c r="A92" s="12">
        <v>86</v>
      </c>
      <c r="B92" s="13" t="s">
        <v>644</v>
      </c>
      <c r="C92" s="14" t="s">
        <v>176</v>
      </c>
      <c r="D92" s="13" t="s">
        <v>233</v>
      </c>
      <c r="E92" s="13" t="s">
        <v>233</v>
      </c>
      <c r="F92" s="15">
        <v>20000</v>
      </c>
      <c r="G92" s="15">
        <f t="shared" si="2"/>
        <v>19999</v>
      </c>
      <c r="H92" s="15">
        <v>0</v>
      </c>
      <c r="I92" s="15">
        <v>1</v>
      </c>
      <c r="J92" s="15">
        <f t="shared" si="3"/>
        <v>1</v>
      </c>
    </row>
    <row r="93" spans="1:10" ht="24.75" customHeight="1">
      <c r="A93" s="12">
        <v>87</v>
      </c>
      <c r="B93" s="13" t="s">
        <v>645</v>
      </c>
      <c r="C93" s="14" t="s">
        <v>175</v>
      </c>
      <c r="D93" s="13" t="s">
        <v>234</v>
      </c>
      <c r="E93" s="13" t="s">
        <v>234</v>
      </c>
      <c r="F93" s="15">
        <v>20000</v>
      </c>
      <c r="G93" s="15">
        <f t="shared" si="2"/>
        <v>19809</v>
      </c>
      <c r="H93" s="15">
        <v>0</v>
      </c>
      <c r="I93" s="15">
        <v>191</v>
      </c>
      <c r="J93" s="15">
        <f t="shared" si="3"/>
        <v>191</v>
      </c>
    </row>
    <row r="94" spans="1:10" ht="24.75" customHeight="1">
      <c r="A94" s="12">
        <v>88</v>
      </c>
      <c r="B94" s="13" t="s">
        <v>646</v>
      </c>
      <c r="C94" s="14" t="s">
        <v>174</v>
      </c>
      <c r="D94" s="13" t="s">
        <v>235</v>
      </c>
      <c r="E94" s="13" t="s">
        <v>235</v>
      </c>
      <c r="F94" s="15">
        <v>20000</v>
      </c>
      <c r="G94" s="15">
        <f t="shared" si="2"/>
        <v>19998.5</v>
      </c>
      <c r="H94" s="15">
        <v>0</v>
      </c>
      <c r="I94" s="15">
        <v>1.5</v>
      </c>
      <c r="J94" s="15">
        <f t="shared" si="3"/>
        <v>1.5</v>
      </c>
    </row>
    <row r="95" spans="1:10" ht="24.75" customHeight="1">
      <c r="A95" s="12">
        <v>89</v>
      </c>
      <c r="B95" s="13" t="s">
        <v>647</v>
      </c>
      <c r="C95" s="14" t="s">
        <v>173</v>
      </c>
      <c r="D95" s="13" t="s">
        <v>236</v>
      </c>
      <c r="E95" s="13" t="s">
        <v>236</v>
      </c>
      <c r="F95" s="15">
        <v>20000</v>
      </c>
      <c r="G95" s="15">
        <f t="shared" si="2"/>
        <v>19988.9</v>
      </c>
      <c r="H95" s="15">
        <v>0</v>
      </c>
      <c r="I95" s="15">
        <v>11.1</v>
      </c>
      <c r="J95" s="15">
        <f t="shared" si="3"/>
        <v>11.1</v>
      </c>
    </row>
    <row r="96" spans="1:10" ht="24.75" customHeight="1">
      <c r="A96" s="12">
        <v>90</v>
      </c>
      <c r="B96" s="13" t="s">
        <v>648</v>
      </c>
      <c r="C96" s="14" t="s">
        <v>172</v>
      </c>
      <c r="D96" s="13" t="s">
        <v>237</v>
      </c>
      <c r="E96" s="13" t="s">
        <v>237</v>
      </c>
      <c r="F96" s="15">
        <v>20000</v>
      </c>
      <c r="G96" s="15">
        <f t="shared" si="2"/>
        <v>20000</v>
      </c>
      <c r="H96" s="15"/>
      <c r="I96" s="15"/>
      <c r="J96" s="15">
        <f t="shared" si="3"/>
        <v>0</v>
      </c>
    </row>
    <row r="97" spans="1:10" ht="24.75" customHeight="1">
      <c r="A97" s="12">
        <v>91</v>
      </c>
      <c r="B97" s="13" t="s">
        <v>649</v>
      </c>
      <c r="C97" s="14" t="s">
        <v>171</v>
      </c>
      <c r="D97" s="13" t="s">
        <v>238</v>
      </c>
      <c r="E97" s="13" t="s">
        <v>238</v>
      </c>
      <c r="F97" s="15">
        <v>10000</v>
      </c>
      <c r="G97" s="15">
        <f t="shared" si="2"/>
        <v>9990</v>
      </c>
      <c r="H97" s="15">
        <v>0</v>
      </c>
      <c r="I97" s="15">
        <v>10</v>
      </c>
      <c r="J97" s="15">
        <f t="shared" si="3"/>
        <v>10</v>
      </c>
    </row>
    <row r="98" spans="1:10" ht="24.75" customHeight="1">
      <c r="A98" s="12">
        <v>92</v>
      </c>
      <c r="B98" s="13" t="s">
        <v>650</v>
      </c>
      <c r="C98" s="14" t="s">
        <v>170</v>
      </c>
      <c r="D98" s="13" t="s">
        <v>239</v>
      </c>
      <c r="E98" s="13" t="s">
        <v>239</v>
      </c>
      <c r="F98" s="15">
        <v>10000</v>
      </c>
      <c r="G98" s="15">
        <f t="shared" si="2"/>
        <v>10000</v>
      </c>
      <c r="H98" s="15"/>
      <c r="I98" s="15"/>
      <c r="J98" s="15">
        <f t="shared" si="3"/>
        <v>0</v>
      </c>
    </row>
    <row r="99" spans="1:10" ht="24.75" customHeight="1">
      <c r="A99" s="12">
        <v>93</v>
      </c>
      <c r="B99" s="13" t="s">
        <v>651</v>
      </c>
      <c r="C99" s="14" t="s">
        <v>169</v>
      </c>
      <c r="D99" s="13" t="s">
        <v>240</v>
      </c>
      <c r="E99" s="13" t="s">
        <v>240</v>
      </c>
      <c r="F99" s="15">
        <v>10000</v>
      </c>
      <c r="G99" s="15">
        <f t="shared" si="2"/>
        <v>9987.6</v>
      </c>
      <c r="H99" s="15">
        <v>0</v>
      </c>
      <c r="I99" s="15">
        <v>12.4</v>
      </c>
      <c r="J99" s="15">
        <f t="shared" si="3"/>
        <v>12.4</v>
      </c>
    </row>
    <row r="100" spans="1:10" ht="24.75" customHeight="1">
      <c r="A100" s="12">
        <v>94</v>
      </c>
      <c r="B100" s="13" t="s">
        <v>652</v>
      </c>
      <c r="C100" s="14" t="s">
        <v>168</v>
      </c>
      <c r="D100" s="13" t="s">
        <v>241</v>
      </c>
      <c r="E100" s="13" t="s">
        <v>241</v>
      </c>
      <c r="F100" s="15">
        <v>10000</v>
      </c>
      <c r="G100" s="15">
        <f t="shared" si="2"/>
        <v>10000</v>
      </c>
      <c r="H100" s="15"/>
      <c r="I100" s="15"/>
      <c r="J100" s="15">
        <f t="shared" si="3"/>
        <v>0</v>
      </c>
    </row>
    <row r="101" spans="1:10" ht="24.75" customHeight="1">
      <c r="A101" s="12">
        <v>95</v>
      </c>
      <c r="B101" s="13" t="s">
        <v>653</v>
      </c>
      <c r="C101" s="14" t="s">
        <v>167</v>
      </c>
      <c r="D101" s="13" t="s">
        <v>242</v>
      </c>
      <c r="E101" s="13" t="s">
        <v>242</v>
      </c>
      <c r="F101" s="15">
        <v>10000</v>
      </c>
      <c r="G101" s="15">
        <f t="shared" si="2"/>
        <v>10000</v>
      </c>
      <c r="H101" s="15"/>
      <c r="I101" s="15"/>
      <c r="J101" s="15">
        <f t="shared" si="3"/>
        <v>0</v>
      </c>
    </row>
    <row r="102" spans="1:10" ht="24.75" customHeight="1">
      <c r="A102" s="12">
        <v>96</v>
      </c>
      <c r="B102" s="13" t="s">
        <v>654</v>
      </c>
      <c r="C102" s="14" t="s">
        <v>166</v>
      </c>
      <c r="D102" s="13" t="s">
        <v>228</v>
      </c>
      <c r="E102" s="13" t="s">
        <v>228</v>
      </c>
      <c r="F102" s="15">
        <v>20000</v>
      </c>
      <c r="G102" s="15">
        <f t="shared" si="2"/>
        <v>19997.74</v>
      </c>
      <c r="H102" s="15">
        <v>0</v>
      </c>
      <c r="I102" s="15">
        <v>2.26</v>
      </c>
      <c r="J102" s="15">
        <f t="shared" si="3"/>
        <v>2.26</v>
      </c>
    </row>
    <row r="103" spans="1:10" ht="24.75" customHeight="1">
      <c r="A103" s="12">
        <v>97</v>
      </c>
      <c r="B103" s="13" t="s">
        <v>655</v>
      </c>
      <c r="C103" s="14" t="s">
        <v>248</v>
      </c>
      <c r="D103" s="14" t="s">
        <v>529</v>
      </c>
      <c r="E103" s="14" t="s">
        <v>266</v>
      </c>
      <c r="F103" s="15">
        <v>5000</v>
      </c>
      <c r="G103" s="15">
        <f t="shared" si="2"/>
        <v>4994.7</v>
      </c>
      <c r="H103" s="15">
        <v>0</v>
      </c>
      <c r="I103" s="15">
        <v>5.3</v>
      </c>
      <c r="J103" s="15">
        <f t="shared" si="3"/>
        <v>5.3</v>
      </c>
    </row>
    <row r="104" spans="1:10" ht="24.75" customHeight="1">
      <c r="A104" s="12">
        <v>98</v>
      </c>
      <c r="B104" s="13" t="s">
        <v>656</v>
      </c>
      <c r="C104" s="14" t="s">
        <v>544</v>
      </c>
      <c r="D104" s="14" t="s">
        <v>11</v>
      </c>
      <c r="E104" s="14" t="s">
        <v>266</v>
      </c>
      <c r="F104" s="15">
        <v>5000</v>
      </c>
      <c r="G104" s="15">
        <f t="shared" si="2"/>
        <v>5000</v>
      </c>
      <c r="H104" s="15"/>
      <c r="I104" s="15"/>
      <c r="J104" s="15">
        <f t="shared" si="3"/>
        <v>0</v>
      </c>
    </row>
    <row r="105" spans="1:10" ht="24.75" customHeight="1">
      <c r="A105" s="12">
        <v>99</v>
      </c>
      <c r="B105" s="13" t="s">
        <v>657</v>
      </c>
      <c r="C105" s="14" t="s">
        <v>545</v>
      </c>
      <c r="D105" s="14" t="s">
        <v>12</v>
      </c>
      <c r="E105" s="14" t="s">
        <v>266</v>
      </c>
      <c r="F105" s="15">
        <v>5000</v>
      </c>
      <c r="G105" s="15">
        <f t="shared" si="2"/>
        <v>5000</v>
      </c>
      <c r="H105" s="15"/>
      <c r="I105" s="15"/>
      <c r="J105" s="15">
        <f t="shared" si="3"/>
        <v>0</v>
      </c>
    </row>
    <row r="106" spans="1:10" ht="24.75" customHeight="1">
      <c r="A106" s="12">
        <v>100</v>
      </c>
      <c r="B106" s="13" t="s">
        <v>658</v>
      </c>
      <c r="C106" s="14" t="s">
        <v>546</v>
      </c>
      <c r="D106" s="14" t="s">
        <v>13</v>
      </c>
      <c r="E106" s="14" t="s">
        <v>266</v>
      </c>
      <c r="F106" s="15">
        <v>5000</v>
      </c>
      <c r="G106" s="15">
        <f t="shared" si="2"/>
        <v>5000</v>
      </c>
      <c r="H106" s="15"/>
      <c r="I106" s="15"/>
      <c r="J106" s="15">
        <f t="shared" si="3"/>
        <v>0</v>
      </c>
    </row>
    <row r="107" spans="1:10" ht="24.75" customHeight="1">
      <c r="A107" s="12">
        <v>101</v>
      </c>
      <c r="B107" s="13" t="s">
        <v>659</v>
      </c>
      <c r="C107" s="14" t="s">
        <v>547</v>
      </c>
      <c r="D107" s="14" t="s">
        <v>14</v>
      </c>
      <c r="E107" s="14" t="s">
        <v>266</v>
      </c>
      <c r="F107" s="15">
        <v>5000</v>
      </c>
      <c r="G107" s="15">
        <f t="shared" si="2"/>
        <v>5000</v>
      </c>
      <c r="H107" s="15"/>
      <c r="I107" s="15"/>
      <c r="J107" s="15">
        <f t="shared" si="3"/>
        <v>0</v>
      </c>
    </row>
    <row r="108" spans="1:10" ht="24.75" customHeight="1">
      <c r="A108" s="12">
        <v>102</v>
      </c>
      <c r="B108" s="13" t="s">
        <v>660</v>
      </c>
      <c r="C108" s="14" t="s">
        <v>548</v>
      </c>
      <c r="D108" s="14" t="s">
        <v>15</v>
      </c>
      <c r="E108" s="14" t="s">
        <v>266</v>
      </c>
      <c r="F108" s="15">
        <v>5000</v>
      </c>
      <c r="G108" s="15">
        <f t="shared" si="2"/>
        <v>5000</v>
      </c>
      <c r="H108" s="15"/>
      <c r="I108" s="15"/>
      <c r="J108" s="15">
        <f t="shared" si="3"/>
        <v>0</v>
      </c>
    </row>
    <row r="109" spans="1:10" ht="24.75" customHeight="1">
      <c r="A109" s="12">
        <v>103</v>
      </c>
      <c r="B109" s="13" t="s">
        <v>661</v>
      </c>
      <c r="C109" s="14" t="s">
        <v>249</v>
      </c>
      <c r="D109" s="14" t="s">
        <v>16</v>
      </c>
      <c r="E109" s="14" t="s">
        <v>266</v>
      </c>
      <c r="F109" s="15">
        <v>5000</v>
      </c>
      <c r="G109" s="15">
        <f t="shared" si="2"/>
        <v>4649</v>
      </c>
      <c r="H109" s="15">
        <v>0</v>
      </c>
      <c r="I109" s="15">
        <v>351</v>
      </c>
      <c r="J109" s="15">
        <f t="shared" si="3"/>
        <v>351</v>
      </c>
    </row>
    <row r="110" spans="1:10" ht="24.75" customHeight="1">
      <c r="A110" s="12">
        <v>104</v>
      </c>
      <c r="B110" s="13" t="s">
        <v>662</v>
      </c>
      <c r="C110" s="14" t="s">
        <v>549</v>
      </c>
      <c r="D110" s="14" t="s">
        <v>17</v>
      </c>
      <c r="E110" s="14" t="s">
        <v>266</v>
      </c>
      <c r="F110" s="15">
        <v>5000</v>
      </c>
      <c r="G110" s="15">
        <f t="shared" si="2"/>
        <v>5000</v>
      </c>
      <c r="H110" s="15"/>
      <c r="I110" s="15"/>
      <c r="J110" s="15">
        <f t="shared" si="3"/>
        <v>0</v>
      </c>
    </row>
    <row r="111" spans="1:10" ht="24.75" customHeight="1">
      <c r="A111" s="12">
        <v>105</v>
      </c>
      <c r="B111" s="13" t="s">
        <v>663</v>
      </c>
      <c r="C111" s="14" t="s">
        <v>550</v>
      </c>
      <c r="D111" s="14" t="s">
        <v>18</v>
      </c>
      <c r="E111" s="14" t="s">
        <v>266</v>
      </c>
      <c r="F111" s="15">
        <v>5000</v>
      </c>
      <c r="G111" s="15">
        <f t="shared" si="2"/>
        <v>5000</v>
      </c>
      <c r="H111" s="15"/>
      <c r="I111" s="15"/>
      <c r="J111" s="15">
        <f t="shared" si="3"/>
        <v>0</v>
      </c>
    </row>
    <row r="112" spans="1:10" ht="24.75" customHeight="1">
      <c r="A112" s="12">
        <v>106</v>
      </c>
      <c r="B112" s="13" t="s">
        <v>664</v>
      </c>
      <c r="C112" s="14" t="s">
        <v>250</v>
      </c>
      <c r="D112" s="14" t="s">
        <v>19</v>
      </c>
      <c r="E112" s="14" t="s">
        <v>266</v>
      </c>
      <c r="F112" s="15">
        <v>5000</v>
      </c>
      <c r="G112" s="15">
        <f t="shared" si="2"/>
        <v>4214.95</v>
      </c>
      <c r="H112" s="15">
        <v>0</v>
      </c>
      <c r="I112" s="15">
        <v>785.05</v>
      </c>
      <c r="J112" s="15">
        <f t="shared" si="3"/>
        <v>785.05</v>
      </c>
    </row>
    <row r="113" spans="1:10" ht="24.75" customHeight="1">
      <c r="A113" s="12">
        <v>107</v>
      </c>
      <c r="B113" s="13" t="s">
        <v>665</v>
      </c>
      <c r="C113" s="14" t="s">
        <v>551</v>
      </c>
      <c r="D113" s="14" t="s">
        <v>20</v>
      </c>
      <c r="E113" s="14" t="s">
        <v>266</v>
      </c>
      <c r="F113" s="15">
        <v>5000</v>
      </c>
      <c r="G113" s="15">
        <f t="shared" si="2"/>
        <v>5000</v>
      </c>
      <c r="H113" s="15"/>
      <c r="I113" s="15"/>
      <c r="J113" s="15">
        <f t="shared" si="3"/>
        <v>0</v>
      </c>
    </row>
    <row r="114" spans="1:10" ht="24.75" customHeight="1">
      <c r="A114" s="12">
        <v>108</v>
      </c>
      <c r="B114" s="13" t="s">
        <v>666</v>
      </c>
      <c r="C114" s="14" t="s">
        <v>251</v>
      </c>
      <c r="D114" s="14" t="s">
        <v>21</v>
      </c>
      <c r="E114" s="14" t="s">
        <v>266</v>
      </c>
      <c r="F114" s="15">
        <v>5000</v>
      </c>
      <c r="G114" s="15">
        <f t="shared" si="2"/>
        <v>0</v>
      </c>
      <c r="H114" s="15">
        <v>0</v>
      </c>
      <c r="I114" s="15">
        <v>5000</v>
      </c>
      <c r="J114" s="15">
        <f t="shared" si="3"/>
        <v>5000</v>
      </c>
    </row>
    <row r="115" spans="1:10" ht="24.75" customHeight="1">
      <c r="A115" s="12">
        <v>109</v>
      </c>
      <c r="B115" s="13" t="s">
        <v>667</v>
      </c>
      <c r="C115" s="14" t="s">
        <v>252</v>
      </c>
      <c r="D115" s="14" t="s">
        <v>22</v>
      </c>
      <c r="E115" s="14" t="s">
        <v>266</v>
      </c>
      <c r="F115" s="15">
        <v>5000</v>
      </c>
      <c r="G115" s="15">
        <f t="shared" si="2"/>
        <v>4997.2</v>
      </c>
      <c r="H115" s="15">
        <v>0</v>
      </c>
      <c r="I115" s="15">
        <v>2.8</v>
      </c>
      <c r="J115" s="15">
        <f t="shared" si="3"/>
        <v>2.8</v>
      </c>
    </row>
    <row r="116" spans="1:10" ht="24.75" customHeight="1">
      <c r="A116" s="12">
        <v>110</v>
      </c>
      <c r="B116" s="13" t="s">
        <v>668</v>
      </c>
      <c r="C116" s="14" t="s">
        <v>253</v>
      </c>
      <c r="D116" s="14" t="s">
        <v>23</v>
      </c>
      <c r="E116" s="14" t="s">
        <v>266</v>
      </c>
      <c r="F116" s="15">
        <v>5000</v>
      </c>
      <c r="G116" s="15">
        <f t="shared" si="2"/>
        <v>0</v>
      </c>
      <c r="H116" s="15">
        <v>0</v>
      </c>
      <c r="I116" s="15">
        <v>5000</v>
      </c>
      <c r="J116" s="15">
        <f t="shared" si="3"/>
        <v>5000</v>
      </c>
    </row>
    <row r="117" spans="1:10" ht="24.75" customHeight="1">
      <c r="A117" s="12">
        <v>111</v>
      </c>
      <c r="B117" s="13" t="s">
        <v>669</v>
      </c>
      <c r="C117" s="14" t="s">
        <v>254</v>
      </c>
      <c r="D117" s="14" t="s">
        <v>24</v>
      </c>
      <c r="E117" s="14" t="s">
        <v>266</v>
      </c>
      <c r="F117" s="15">
        <v>5000</v>
      </c>
      <c r="G117" s="15">
        <f t="shared" si="2"/>
        <v>4974.2</v>
      </c>
      <c r="H117" s="15">
        <v>0</v>
      </c>
      <c r="I117" s="15">
        <v>25.8</v>
      </c>
      <c r="J117" s="15">
        <f t="shared" si="3"/>
        <v>25.8</v>
      </c>
    </row>
    <row r="118" spans="1:10" ht="24.75" customHeight="1">
      <c r="A118" s="12">
        <v>112</v>
      </c>
      <c r="B118" s="13" t="s">
        <v>670</v>
      </c>
      <c r="C118" s="14" t="s">
        <v>552</v>
      </c>
      <c r="D118" s="14" t="s">
        <v>25</v>
      </c>
      <c r="E118" s="14" t="s">
        <v>266</v>
      </c>
      <c r="F118" s="15">
        <v>5000</v>
      </c>
      <c r="G118" s="15">
        <f t="shared" si="2"/>
        <v>5000</v>
      </c>
      <c r="H118" s="15"/>
      <c r="I118" s="15"/>
      <c r="J118" s="15">
        <f t="shared" si="3"/>
        <v>0</v>
      </c>
    </row>
    <row r="119" spans="1:10" ht="24.75" customHeight="1">
      <c r="A119" s="12">
        <v>113</v>
      </c>
      <c r="B119" s="13" t="s">
        <v>671</v>
      </c>
      <c r="C119" s="14" t="s">
        <v>255</v>
      </c>
      <c r="D119" s="14" t="s">
        <v>26</v>
      </c>
      <c r="E119" s="14" t="s">
        <v>266</v>
      </c>
      <c r="F119" s="15">
        <v>10000</v>
      </c>
      <c r="G119" s="15">
        <f t="shared" si="2"/>
        <v>9944.5</v>
      </c>
      <c r="H119" s="15">
        <v>0</v>
      </c>
      <c r="I119" s="15">
        <v>55.5</v>
      </c>
      <c r="J119" s="15">
        <f t="shared" si="3"/>
        <v>55.5</v>
      </c>
    </row>
    <row r="120" spans="1:10" ht="24.75" customHeight="1">
      <c r="A120" s="12">
        <v>114</v>
      </c>
      <c r="B120" s="13" t="s">
        <v>672</v>
      </c>
      <c r="C120" s="14" t="s">
        <v>256</v>
      </c>
      <c r="D120" s="14" t="s">
        <v>27</v>
      </c>
      <c r="E120" s="14" t="s">
        <v>266</v>
      </c>
      <c r="F120" s="15">
        <v>10000</v>
      </c>
      <c r="G120" s="15">
        <f t="shared" si="2"/>
        <v>8795.8</v>
      </c>
      <c r="H120" s="15">
        <v>0</v>
      </c>
      <c r="I120" s="15">
        <v>1204.2</v>
      </c>
      <c r="J120" s="15">
        <f t="shared" si="3"/>
        <v>1204.2</v>
      </c>
    </row>
    <row r="121" spans="1:10" ht="24.75" customHeight="1">
      <c r="A121" s="12">
        <v>115</v>
      </c>
      <c r="B121" s="13" t="s">
        <v>673</v>
      </c>
      <c r="C121" s="14" t="s">
        <v>257</v>
      </c>
      <c r="D121" s="14" t="s">
        <v>28</v>
      </c>
      <c r="E121" s="14" t="s">
        <v>266</v>
      </c>
      <c r="F121" s="15">
        <v>10000</v>
      </c>
      <c r="G121" s="15">
        <f t="shared" si="2"/>
        <v>9606.8</v>
      </c>
      <c r="H121" s="15">
        <v>0</v>
      </c>
      <c r="I121" s="15">
        <v>393.2</v>
      </c>
      <c r="J121" s="15">
        <f t="shared" si="3"/>
        <v>393.2</v>
      </c>
    </row>
    <row r="122" spans="1:10" ht="24.75" customHeight="1">
      <c r="A122" s="12">
        <v>116</v>
      </c>
      <c r="B122" s="13" t="s">
        <v>674</v>
      </c>
      <c r="C122" s="14" t="s">
        <v>258</v>
      </c>
      <c r="D122" s="14" t="s">
        <v>29</v>
      </c>
      <c r="E122" s="14" t="s">
        <v>266</v>
      </c>
      <c r="F122" s="15">
        <v>10000</v>
      </c>
      <c r="G122" s="15">
        <f t="shared" si="2"/>
        <v>9794.5</v>
      </c>
      <c r="H122" s="15">
        <v>0</v>
      </c>
      <c r="I122" s="15">
        <v>205.5</v>
      </c>
      <c r="J122" s="15">
        <f t="shared" si="3"/>
        <v>205.5</v>
      </c>
    </row>
    <row r="123" spans="1:10" ht="24.75" customHeight="1">
      <c r="A123" s="12">
        <v>117</v>
      </c>
      <c r="B123" s="13" t="s">
        <v>675</v>
      </c>
      <c r="C123" s="14" t="s">
        <v>553</v>
      </c>
      <c r="D123" s="14" t="s">
        <v>30</v>
      </c>
      <c r="E123" s="14" t="s">
        <v>266</v>
      </c>
      <c r="F123" s="15">
        <v>10000</v>
      </c>
      <c r="G123" s="15">
        <f t="shared" si="2"/>
        <v>10000</v>
      </c>
      <c r="H123" s="15"/>
      <c r="I123" s="15"/>
      <c r="J123" s="15">
        <f t="shared" si="3"/>
        <v>0</v>
      </c>
    </row>
    <row r="124" spans="1:10" ht="24.75" customHeight="1">
      <c r="A124" s="12">
        <v>118</v>
      </c>
      <c r="B124" s="13" t="s">
        <v>676</v>
      </c>
      <c r="C124" s="14" t="s">
        <v>259</v>
      </c>
      <c r="D124" s="14" t="s">
        <v>31</v>
      </c>
      <c r="E124" s="14" t="s">
        <v>266</v>
      </c>
      <c r="F124" s="15">
        <v>10000</v>
      </c>
      <c r="G124" s="15">
        <f t="shared" si="2"/>
        <v>9707.5</v>
      </c>
      <c r="H124" s="15">
        <v>0</v>
      </c>
      <c r="I124" s="15">
        <v>292.5</v>
      </c>
      <c r="J124" s="15">
        <f t="shared" si="3"/>
        <v>292.5</v>
      </c>
    </row>
    <row r="125" spans="1:10" ht="24.75" customHeight="1">
      <c r="A125" s="12">
        <v>119</v>
      </c>
      <c r="B125" s="13" t="s">
        <v>677</v>
      </c>
      <c r="C125" s="14" t="s">
        <v>260</v>
      </c>
      <c r="D125" s="14" t="s">
        <v>32</v>
      </c>
      <c r="E125" s="14" t="s">
        <v>266</v>
      </c>
      <c r="F125" s="15">
        <v>10000</v>
      </c>
      <c r="G125" s="15">
        <f t="shared" si="2"/>
        <v>9757.3</v>
      </c>
      <c r="H125" s="15">
        <v>0</v>
      </c>
      <c r="I125" s="15">
        <v>242.7</v>
      </c>
      <c r="J125" s="15">
        <f t="shared" si="3"/>
        <v>242.7</v>
      </c>
    </row>
    <row r="126" spans="1:10" ht="24.75" customHeight="1">
      <c r="A126" s="12">
        <v>120</v>
      </c>
      <c r="B126" s="13" t="s">
        <v>678</v>
      </c>
      <c r="C126" s="14" t="s">
        <v>261</v>
      </c>
      <c r="D126" s="14" t="s">
        <v>33</v>
      </c>
      <c r="E126" s="14" t="s">
        <v>266</v>
      </c>
      <c r="F126" s="15">
        <v>10000</v>
      </c>
      <c r="G126" s="15">
        <f t="shared" si="2"/>
        <v>8494.01</v>
      </c>
      <c r="H126" s="15">
        <v>0</v>
      </c>
      <c r="I126" s="15">
        <v>1505.99</v>
      </c>
      <c r="J126" s="15">
        <f t="shared" si="3"/>
        <v>1505.99</v>
      </c>
    </row>
    <row r="127" spans="1:10" ht="24.75" customHeight="1">
      <c r="A127" s="12">
        <v>121</v>
      </c>
      <c r="B127" s="13" t="s">
        <v>679</v>
      </c>
      <c r="C127" s="14" t="s">
        <v>262</v>
      </c>
      <c r="D127" s="14" t="s">
        <v>34</v>
      </c>
      <c r="E127" s="14" t="s">
        <v>266</v>
      </c>
      <c r="F127" s="15">
        <v>10000</v>
      </c>
      <c r="G127" s="15">
        <f t="shared" si="2"/>
        <v>9951.8</v>
      </c>
      <c r="H127" s="15">
        <v>0</v>
      </c>
      <c r="I127" s="15">
        <v>48.2</v>
      </c>
      <c r="J127" s="15">
        <f t="shared" si="3"/>
        <v>48.2</v>
      </c>
    </row>
    <row r="128" spans="1:10" ht="24.75" customHeight="1">
      <c r="A128" s="12">
        <v>122</v>
      </c>
      <c r="B128" s="13" t="s">
        <v>680</v>
      </c>
      <c r="C128" s="14" t="s">
        <v>263</v>
      </c>
      <c r="D128" s="14" t="s">
        <v>35</v>
      </c>
      <c r="E128" s="14" t="s">
        <v>266</v>
      </c>
      <c r="F128" s="15">
        <v>10000</v>
      </c>
      <c r="G128" s="15">
        <f t="shared" si="2"/>
        <v>9800</v>
      </c>
      <c r="H128" s="15">
        <v>0</v>
      </c>
      <c r="I128" s="15">
        <v>200</v>
      </c>
      <c r="J128" s="15">
        <f t="shared" si="3"/>
        <v>200</v>
      </c>
    </row>
    <row r="129" spans="1:10" ht="24.75" customHeight="1">
      <c r="A129" s="12">
        <v>123</v>
      </c>
      <c r="B129" s="13" t="s">
        <v>681</v>
      </c>
      <c r="C129" s="14" t="s">
        <v>554</v>
      </c>
      <c r="D129" s="14" t="s">
        <v>36</v>
      </c>
      <c r="E129" s="14" t="s">
        <v>266</v>
      </c>
      <c r="F129" s="15">
        <v>10000</v>
      </c>
      <c r="G129" s="15">
        <f t="shared" si="2"/>
        <v>10000</v>
      </c>
      <c r="H129" s="15"/>
      <c r="I129" s="15"/>
      <c r="J129" s="15">
        <f t="shared" si="3"/>
        <v>0</v>
      </c>
    </row>
    <row r="130" spans="1:10" ht="24.75" customHeight="1">
      <c r="A130" s="12">
        <v>124</v>
      </c>
      <c r="B130" s="13" t="s">
        <v>682</v>
      </c>
      <c r="C130" s="14" t="s">
        <v>264</v>
      </c>
      <c r="D130" s="14" t="s">
        <v>37</v>
      </c>
      <c r="E130" s="14" t="s">
        <v>266</v>
      </c>
      <c r="F130" s="15">
        <v>10000</v>
      </c>
      <c r="G130" s="15">
        <f t="shared" si="2"/>
        <v>9740.5</v>
      </c>
      <c r="H130" s="15">
        <v>0</v>
      </c>
      <c r="I130" s="15">
        <v>259.5</v>
      </c>
      <c r="J130" s="15">
        <f t="shared" si="3"/>
        <v>259.5</v>
      </c>
    </row>
    <row r="131" spans="1:10" ht="24.75" customHeight="1">
      <c r="A131" s="12">
        <v>125</v>
      </c>
      <c r="B131" s="13" t="s">
        <v>683</v>
      </c>
      <c r="C131" s="14" t="s">
        <v>555</v>
      </c>
      <c r="D131" s="14" t="s">
        <v>38</v>
      </c>
      <c r="E131" s="14" t="s">
        <v>266</v>
      </c>
      <c r="F131" s="15">
        <v>10000</v>
      </c>
      <c r="G131" s="15">
        <f t="shared" si="2"/>
        <v>10000</v>
      </c>
      <c r="H131" s="15"/>
      <c r="I131" s="15"/>
      <c r="J131" s="15">
        <f t="shared" si="3"/>
        <v>0</v>
      </c>
    </row>
    <row r="132" spans="1:10" ht="24.75" customHeight="1">
      <c r="A132" s="12">
        <v>126</v>
      </c>
      <c r="B132" s="13" t="s">
        <v>684</v>
      </c>
      <c r="C132" s="14" t="s">
        <v>265</v>
      </c>
      <c r="D132" s="14" t="s">
        <v>39</v>
      </c>
      <c r="E132" s="14" t="s">
        <v>266</v>
      </c>
      <c r="F132" s="15">
        <v>10000</v>
      </c>
      <c r="G132" s="15">
        <f t="shared" si="2"/>
        <v>0</v>
      </c>
      <c r="H132" s="15">
        <v>0</v>
      </c>
      <c r="I132" s="15">
        <v>10000</v>
      </c>
      <c r="J132" s="15">
        <f t="shared" si="3"/>
        <v>10000</v>
      </c>
    </row>
    <row r="133" spans="1:10" ht="18" customHeight="1">
      <c r="A133" s="12">
        <v>127</v>
      </c>
      <c r="B133" s="13" t="s">
        <v>685</v>
      </c>
      <c r="C133" s="14" t="s">
        <v>276</v>
      </c>
      <c r="D133" s="14" t="s">
        <v>284</v>
      </c>
      <c r="E133" s="14" t="s">
        <v>266</v>
      </c>
      <c r="F133" s="15">
        <v>10000</v>
      </c>
      <c r="G133" s="15">
        <f t="shared" si="2"/>
        <v>9997.2</v>
      </c>
      <c r="H133" s="15">
        <v>0</v>
      </c>
      <c r="I133" s="15">
        <v>2.8</v>
      </c>
      <c r="J133" s="15">
        <f t="shared" si="3"/>
        <v>2.8</v>
      </c>
    </row>
    <row r="134" spans="1:10" ht="18" customHeight="1">
      <c r="A134" s="12">
        <v>128</v>
      </c>
      <c r="B134" s="13" t="s">
        <v>686</v>
      </c>
      <c r="C134" s="14" t="s">
        <v>277</v>
      </c>
      <c r="D134" s="14" t="s">
        <v>285</v>
      </c>
      <c r="E134" s="14" t="s">
        <v>266</v>
      </c>
      <c r="F134" s="15">
        <v>10000</v>
      </c>
      <c r="G134" s="15">
        <f t="shared" si="2"/>
        <v>10000</v>
      </c>
      <c r="H134" s="15"/>
      <c r="I134" s="15"/>
      <c r="J134" s="15">
        <f t="shared" si="3"/>
        <v>0</v>
      </c>
    </row>
    <row r="135" spans="1:10" ht="18" customHeight="1">
      <c r="A135" s="12">
        <v>129</v>
      </c>
      <c r="B135" s="13" t="s">
        <v>687</v>
      </c>
      <c r="C135" s="14" t="s">
        <v>278</v>
      </c>
      <c r="D135" s="14" t="s">
        <v>286</v>
      </c>
      <c r="E135" s="14" t="s">
        <v>266</v>
      </c>
      <c r="F135" s="15">
        <v>10000</v>
      </c>
      <c r="G135" s="15">
        <f t="shared" si="2"/>
        <v>0</v>
      </c>
      <c r="H135" s="15">
        <v>0</v>
      </c>
      <c r="I135" s="15">
        <v>10000</v>
      </c>
      <c r="J135" s="15">
        <f t="shared" si="3"/>
        <v>10000</v>
      </c>
    </row>
    <row r="136" spans="1:10" ht="18" customHeight="1">
      <c r="A136" s="12">
        <v>130</v>
      </c>
      <c r="B136" s="13" t="s">
        <v>688</v>
      </c>
      <c r="C136" s="14" t="s">
        <v>556</v>
      </c>
      <c r="D136" s="14" t="s">
        <v>287</v>
      </c>
      <c r="E136" s="14" t="s">
        <v>266</v>
      </c>
      <c r="F136" s="15">
        <v>10000</v>
      </c>
      <c r="G136" s="15">
        <f aca="true" t="shared" si="4" ref="G136:G144">F136-I136</f>
        <v>10000</v>
      </c>
      <c r="H136" s="15"/>
      <c r="I136" s="15"/>
      <c r="J136" s="15">
        <f aca="true" t="shared" si="5" ref="J136:J144">I136-H136</f>
        <v>0</v>
      </c>
    </row>
    <row r="137" spans="1:10" ht="18" customHeight="1">
      <c r="A137" s="12">
        <v>131</v>
      </c>
      <c r="B137" s="13" t="s">
        <v>689</v>
      </c>
      <c r="C137" s="14" t="s">
        <v>279</v>
      </c>
      <c r="D137" s="14" t="s">
        <v>288</v>
      </c>
      <c r="E137" s="14" t="s">
        <v>266</v>
      </c>
      <c r="F137" s="15">
        <v>10000</v>
      </c>
      <c r="G137" s="15">
        <f t="shared" si="4"/>
        <v>6350</v>
      </c>
      <c r="H137" s="15">
        <v>0</v>
      </c>
      <c r="I137" s="15">
        <v>3650</v>
      </c>
      <c r="J137" s="15">
        <f t="shared" si="5"/>
        <v>3650</v>
      </c>
    </row>
    <row r="138" spans="1:10" ht="18" customHeight="1">
      <c r="A138" s="12">
        <v>132</v>
      </c>
      <c r="B138" s="13" t="s">
        <v>690</v>
      </c>
      <c r="C138" s="14" t="s">
        <v>280</v>
      </c>
      <c r="D138" s="14" t="s">
        <v>289</v>
      </c>
      <c r="E138" s="14" t="s">
        <v>266</v>
      </c>
      <c r="F138" s="15">
        <v>10000</v>
      </c>
      <c r="G138" s="15">
        <f t="shared" si="4"/>
        <v>9994</v>
      </c>
      <c r="H138" s="15">
        <v>0</v>
      </c>
      <c r="I138" s="15">
        <v>6</v>
      </c>
      <c r="J138" s="15">
        <f t="shared" si="5"/>
        <v>6</v>
      </c>
    </row>
    <row r="139" spans="1:10" ht="18" customHeight="1">
      <c r="A139" s="12">
        <v>133</v>
      </c>
      <c r="B139" s="13" t="s">
        <v>691</v>
      </c>
      <c r="C139" s="14" t="s">
        <v>281</v>
      </c>
      <c r="D139" s="14" t="s">
        <v>290</v>
      </c>
      <c r="E139" s="14" t="s">
        <v>266</v>
      </c>
      <c r="F139" s="15">
        <v>10000</v>
      </c>
      <c r="G139" s="15">
        <f t="shared" si="4"/>
        <v>9415.8</v>
      </c>
      <c r="H139" s="15">
        <v>0</v>
      </c>
      <c r="I139" s="15">
        <v>584.2</v>
      </c>
      <c r="J139" s="15">
        <f t="shared" si="5"/>
        <v>584.2</v>
      </c>
    </row>
    <row r="140" spans="1:10" ht="18" customHeight="1">
      <c r="A140" s="12">
        <v>134</v>
      </c>
      <c r="B140" s="13" t="s">
        <v>560</v>
      </c>
      <c r="C140" s="14" t="s">
        <v>559</v>
      </c>
      <c r="D140" s="14" t="s">
        <v>291</v>
      </c>
      <c r="E140" s="14" t="s">
        <v>266</v>
      </c>
      <c r="F140" s="15">
        <v>10000</v>
      </c>
      <c r="G140" s="15">
        <f t="shared" si="4"/>
        <v>10000</v>
      </c>
      <c r="H140" s="15"/>
      <c r="I140" s="15"/>
      <c r="J140" s="15">
        <f t="shared" si="5"/>
        <v>0</v>
      </c>
    </row>
    <row r="141" spans="1:10" ht="18" customHeight="1">
      <c r="A141" s="12">
        <v>135</v>
      </c>
      <c r="B141" s="13" t="s">
        <v>692</v>
      </c>
      <c r="C141" s="14" t="s">
        <v>557</v>
      </c>
      <c r="D141" s="14" t="s">
        <v>292</v>
      </c>
      <c r="E141" s="14" t="s">
        <v>266</v>
      </c>
      <c r="F141" s="15">
        <v>10000</v>
      </c>
      <c r="G141" s="15">
        <f t="shared" si="4"/>
        <v>10000</v>
      </c>
      <c r="H141" s="15"/>
      <c r="I141" s="15"/>
      <c r="J141" s="15">
        <f t="shared" si="5"/>
        <v>0</v>
      </c>
    </row>
    <row r="142" spans="1:10" ht="18" customHeight="1">
      <c r="A142" s="12">
        <v>136</v>
      </c>
      <c r="B142" s="13" t="s">
        <v>693</v>
      </c>
      <c r="C142" s="14" t="s">
        <v>558</v>
      </c>
      <c r="D142" s="14" t="s">
        <v>293</v>
      </c>
      <c r="E142" s="14" t="s">
        <v>266</v>
      </c>
      <c r="F142" s="15">
        <v>10000</v>
      </c>
      <c r="G142" s="15">
        <f t="shared" si="4"/>
        <v>10000</v>
      </c>
      <c r="H142" s="15"/>
      <c r="I142" s="15"/>
      <c r="J142" s="15">
        <f t="shared" si="5"/>
        <v>0</v>
      </c>
    </row>
    <row r="143" spans="1:10" ht="18" customHeight="1">
      <c r="A143" s="12">
        <v>137</v>
      </c>
      <c r="B143" s="13" t="s">
        <v>694</v>
      </c>
      <c r="C143" s="14" t="s">
        <v>282</v>
      </c>
      <c r="D143" s="14" t="s">
        <v>294</v>
      </c>
      <c r="E143" s="14" t="s">
        <v>266</v>
      </c>
      <c r="F143" s="15">
        <v>10000</v>
      </c>
      <c r="G143" s="15">
        <f t="shared" si="4"/>
        <v>5858.5</v>
      </c>
      <c r="H143" s="15">
        <v>0</v>
      </c>
      <c r="I143" s="15">
        <v>4141.5</v>
      </c>
      <c r="J143" s="15">
        <f t="shared" si="5"/>
        <v>4141.5</v>
      </c>
    </row>
    <row r="144" spans="1:10" ht="18" customHeight="1">
      <c r="A144" s="12">
        <v>138</v>
      </c>
      <c r="B144" s="13" t="s">
        <v>695</v>
      </c>
      <c r="C144" s="14" t="s">
        <v>283</v>
      </c>
      <c r="D144" s="14" t="s">
        <v>295</v>
      </c>
      <c r="E144" s="14" t="s">
        <v>266</v>
      </c>
      <c r="F144" s="15">
        <v>10000</v>
      </c>
      <c r="G144" s="15">
        <f t="shared" si="4"/>
        <v>9925</v>
      </c>
      <c r="H144" s="15">
        <v>0</v>
      </c>
      <c r="I144" s="15">
        <v>75</v>
      </c>
      <c r="J144" s="15">
        <f t="shared" si="5"/>
        <v>75</v>
      </c>
    </row>
    <row r="145" spans="1:10" s="23" customFormat="1" ht="18" customHeight="1">
      <c r="A145" s="19" t="s">
        <v>124</v>
      </c>
      <c r="B145" s="19" t="s">
        <v>697</v>
      </c>
      <c r="C145" s="21" t="s">
        <v>696</v>
      </c>
      <c r="D145" s="20"/>
      <c r="E145" s="20"/>
      <c r="F145" s="22">
        <v>0</v>
      </c>
      <c r="G145" s="22">
        <v>0</v>
      </c>
      <c r="H145" s="22">
        <v>0</v>
      </c>
      <c r="I145" s="22">
        <v>0</v>
      </c>
      <c r="J145" s="22">
        <v>0</v>
      </c>
    </row>
    <row r="146" spans="1:10" s="23" customFormat="1" ht="18" customHeight="1">
      <c r="A146" s="19" t="s">
        <v>142</v>
      </c>
      <c r="B146" s="19" t="s">
        <v>698</v>
      </c>
      <c r="C146" s="21" t="s">
        <v>243</v>
      </c>
      <c r="D146" s="20"/>
      <c r="E146" s="20"/>
      <c r="F146" s="22">
        <f>F147</f>
        <v>18760000</v>
      </c>
      <c r="G146" s="22">
        <f>G147</f>
        <v>18760000</v>
      </c>
      <c r="H146" s="22">
        <f>H147</f>
        <v>0</v>
      </c>
      <c r="I146" s="22">
        <f>I147</f>
        <v>0</v>
      </c>
      <c r="J146" s="22">
        <f>J147</f>
        <v>0</v>
      </c>
    </row>
    <row r="147" spans="1:10" s="23" customFormat="1" ht="18" customHeight="1">
      <c r="A147" s="12">
        <v>1</v>
      </c>
      <c r="B147" s="27" t="s">
        <v>162</v>
      </c>
      <c r="C147" s="14"/>
      <c r="D147" s="13"/>
      <c r="E147" s="13"/>
      <c r="F147" s="15">
        <v>18760000</v>
      </c>
      <c r="G147" s="15">
        <f>F147-I147</f>
        <v>18760000</v>
      </c>
      <c r="H147" s="15">
        <v>0</v>
      </c>
      <c r="I147" s="15">
        <v>0</v>
      </c>
      <c r="J147" s="15">
        <f>I147-H147</f>
        <v>0</v>
      </c>
    </row>
    <row r="148" spans="1:10" s="23" customFormat="1" ht="18" customHeight="1">
      <c r="A148" s="19" t="s">
        <v>3</v>
      </c>
      <c r="B148" s="19" t="s">
        <v>700</v>
      </c>
      <c r="C148" s="21" t="s">
        <v>699</v>
      </c>
      <c r="D148" s="20"/>
      <c r="E148" s="20"/>
      <c r="F148" s="22">
        <v>20000000</v>
      </c>
      <c r="G148" s="30">
        <f>F148-I148</f>
        <v>19329865</v>
      </c>
      <c r="H148" s="22">
        <v>221141.39</v>
      </c>
      <c r="I148" s="22">
        <v>670135</v>
      </c>
      <c r="J148" s="22">
        <f>I148-H148</f>
        <v>448993.61</v>
      </c>
    </row>
    <row r="149" spans="1:10" s="23" customFormat="1" ht="18" customHeight="1">
      <c r="A149" s="16" t="s">
        <v>298</v>
      </c>
      <c r="B149" s="17" t="s">
        <v>267</v>
      </c>
      <c r="C149" s="18"/>
      <c r="D149" s="17"/>
      <c r="E149" s="17"/>
      <c r="F149" s="11">
        <f>F183+F150+F155</f>
        <v>39200000</v>
      </c>
      <c r="G149" s="11">
        <f>G183+G150+G155</f>
        <v>10939929.86</v>
      </c>
      <c r="H149" s="11">
        <f>H183+H150+H155</f>
        <v>435189.01</v>
      </c>
      <c r="I149" s="11">
        <f>I183+I150+I155</f>
        <v>28260070.14</v>
      </c>
      <c r="J149" s="11">
        <f>J183+J150+J155</f>
        <v>27824881.13</v>
      </c>
    </row>
    <row r="150" spans="1:10" s="23" customFormat="1" ht="18" customHeight="1">
      <c r="A150" s="19" t="s">
        <v>135</v>
      </c>
      <c r="B150" s="20" t="s">
        <v>299</v>
      </c>
      <c r="C150" s="21" t="s">
        <v>300</v>
      </c>
      <c r="D150" s="20"/>
      <c r="E150" s="20"/>
      <c r="F150" s="22">
        <f>SUM(F151:F154)</f>
        <v>1600000</v>
      </c>
      <c r="G150" s="22">
        <f>SUM(G151:G154)</f>
        <v>68729.20000000001</v>
      </c>
      <c r="H150" s="22">
        <f>SUM(H151:H154)</f>
        <v>0</v>
      </c>
      <c r="I150" s="22">
        <f>SUM(I151:I154)</f>
        <v>1531270.8</v>
      </c>
      <c r="J150" s="22">
        <f>SUM(J151:J154)</f>
        <v>1531270.8</v>
      </c>
    </row>
    <row r="151" spans="1:10" ht="18" customHeight="1">
      <c r="A151" s="12">
        <v>1</v>
      </c>
      <c r="B151" s="27" t="s">
        <v>301</v>
      </c>
      <c r="C151" s="27" t="s">
        <v>305</v>
      </c>
      <c r="D151" s="27" t="s">
        <v>306</v>
      </c>
      <c r="E151" s="27" t="s">
        <v>307</v>
      </c>
      <c r="F151" s="15">
        <v>1000000</v>
      </c>
      <c r="G151" s="15">
        <f>F151-I151</f>
        <v>0</v>
      </c>
      <c r="H151" s="15"/>
      <c r="I151" s="15">
        <v>1000000</v>
      </c>
      <c r="J151" s="15">
        <f>I151-H151</f>
        <v>1000000</v>
      </c>
    </row>
    <row r="152" spans="1:10" ht="18" customHeight="1">
      <c r="A152" s="12">
        <v>2</v>
      </c>
      <c r="B152" s="27" t="s">
        <v>302</v>
      </c>
      <c r="C152" s="27" t="s">
        <v>308</v>
      </c>
      <c r="D152" s="27" t="s">
        <v>309</v>
      </c>
      <c r="E152" s="27" t="s">
        <v>310</v>
      </c>
      <c r="F152" s="15">
        <v>200000</v>
      </c>
      <c r="G152" s="15">
        <f>F152-I152</f>
        <v>0</v>
      </c>
      <c r="H152" s="15"/>
      <c r="I152" s="15">
        <v>200000</v>
      </c>
      <c r="J152" s="15">
        <f>I152-H152</f>
        <v>200000</v>
      </c>
    </row>
    <row r="153" spans="1:10" ht="18" customHeight="1">
      <c r="A153" s="12">
        <v>3</v>
      </c>
      <c r="B153" s="27" t="s">
        <v>303</v>
      </c>
      <c r="C153" s="27" t="s">
        <v>311</v>
      </c>
      <c r="D153" s="27" t="s">
        <v>312</v>
      </c>
      <c r="E153" s="27" t="s">
        <v>313</v>
      </c>
      <c r="F153" s="15">
        <v>200000</v>
      </c>
      <c r="G153" s="15">
        <f>F153-I153</f>
        <v>68729.20000000001</v>
      </c>
      <c r="H153" s="15"/>
      <c r="I153" s="15">
        <v>131270.8</v>
      </c>
      <c r="J153" s="15">
        <f>I153-H153</f>
        <v>131270.8</v>
      </c>
    </row>
    <row r="154" spans="1:10" ht="24" customHeight="1">
      <c r="A154" s="12">
        <v>4</v>
      </c>
      <c r="B154" s="27" t="s">
        <v>304</v>
      </c>
      <c r="C154" s="27" t="s">
        <v>314</v>
      </c>
      <c r="D154" s="27" t="s">
        <v>315</v>
      </c>
      <c r="E154" s="27" t="s">
        <v>292</v>
      </c>
      <c r="F154" s="15">
        <v>200000</v>
      </c>
      <c r="G154" s="15">
        <f>F154-I154</f>
        <v>0</v>
      </c>
      <c r="H154" s="15"/>
      <c r="I154" s="15">
        <v>200000</v>
      </c>
      <c r="J154" s="15">
        <f>I154-H154</f>
        <v>200000</v>
      </c>
    </row>
    <row r="155" spans="1:10" s="23" customFormat="1" ht="18" customHeight="1">
      <c r="A155" s="19" t="s">
        <v>124</v>
      </c>
      <c r="B155" s="20" t="s">
        <v>316</v>
      </c>
      <c r="C155" s="21" t="s">
        <v>317</v>
      </c>
      <c r="D155" s="20"/>
      <c r="E155" s="20"/>
      <c r="F155" s="22">
        <f>SUM(F156:F182)-F163</f>
        <v>20300000</v>
      </c>
      <c r="G155" s="22">
        <f>SUM(G156:G182)-G163</f>
        <v>3041813.66</v>
      </c>
      <c r="H155" s="22">
        <f>SUM(H156:H182)-H163</f>
        <v>322231.01</v>
      </c>
      <c r="I155" s="22">
        <f>SUM(I156:I182)-I163</f>
        <v>17258186.34</v>
      </c>
      <c r="J155" s="22">
        <f>SUM(J156:J182)-J163</f>
        <v>16935955.33</v>
      </c>
    </row>
    <row r="156" spans="1:10" ht="23.25" customHeight="1">
      <c r="A156" s="12">
        <v>1</v>
      </c>
      <c r="B156" s="27" t="s">
        <v>702</v>
      </c>
      <c r="C156" s="31" t="s">
        <v>320</v>
      </c>
      <c r="D156" s="13" t="s">
        <v>329</v>
      </c>
      <c r="E156" s="13" t="s">
        <v>337</v>
      </c>
      <c r="F156" s="15">
        <v>100000</v>
      </c>
      <c r="G156" s="15">
        <f aca="true" t="shared" si="6" ref="G156:G182">F156-I156</f>
        <v>18563</v>
      </c>
      <c r="H156" s="15">
        <v>0</v>
      </c>
      <c r="I156" s="15">
        <v>81437</v>
      </c>
      <c r="J156" s="15">
        <v>81437</v>
      </c>
    </row>
    <row r="157" spans="1:10" ht="22.5" customHeight="1">
      <c r="A157" s="12">
        <v>2</v>
      </c>
      <c r="B157" s="27" t="s">
        <v>703</v>
      </c>
      <c r="C157" s="31" t="s">
        <v>321</v>
      </c>
      <c r="D157" s="13" t="s">
        <v>329</v>
      </c>
      <c r="E157" s="13" t="s">
        <v>338</v>
      </c>
      <c r="F157" s="15">
        <v>100000</v>
      </c>
      <c r="G157" s="15">
        <f t="shared" si="6"/>
        <v>0</v>
      </c>
      <c r="H157" s="15">
        <v>0</v>
      </c>
      <c r="I157" s="15">
        <v>100000</v>
      </c>
      <c r="J157" s="15">
        <v>100000</v>
      </c>
    </row>
    <row r="158" spans="1:10" ht="24.75" customHeight="1">
      <c r="A158" s="12">
        <v>3</v>
      </c>
      <c r="B158" s="27" t="s">
        <v>704</v>
      </c>
      <c r="C158" s="31" t="s">
        <v>322</v>
      </c>
      <c r="D158" s="13" t="s">
        <v>330</v>
      </c>
      <c r="E158" s="13" t="s">
        <v>158</v>
      </c>
      <c r="F158" s="15">
        <v>100000</v>
      </c>
      <c r="G158" s="15">
        <f t="shared" si="6"/>
        <v>0</v>
      </c>
      <c r="H158" s="15">
        <v>0</v>
      </c>
      <c r="I158" s="15">
        <v>100000</v>
      </c>
      <c r="J158" s="15">
        <v>100000</v>
      </c>
    </row>
    <row r="159" spans="1:10" ht="18" customHeight="1">
      <c r="A159" s="12">
        <v>4</v>
      </c>
      <c r="B159" s="27" t="s">
        <v>705</v>
      </c>
      <c r="C159" s="31" t="s">
        <v>323</v>
      </c>
      <c r="D159" s="13" t="s">
        <v>331</v>
      </c>
      <c r="E159" s="13" t="s">
        <v>339</v>
      </c>
      <c r="F159" s="15">
        <v>100000</v>
      </c>
      <c r="G159" s="15">
        <f t="shared" si="6"/>
        <v>4800</v>
      </c>
      <c r="H159" s="15">
        <v>0</v>
      </c>
      <c r="I159" s="15">
        <v>95200</v>
      </c>
      <c r="J159" s="15">
        <v>95200</v>
      </c>
    </row>
    <row r="160" spans="1:10" ht="18" customHeight="1">
      <c r="A160" s="12">
        <v>5</v>
      </c>
      <c r="B160" s="27" t="s">
        <v>706</v>
      </c>
      <c r="C160" s="31" t="s">
        <v>324</v>
      </c>
      <c r="D160" s="13" t="s">
        <v>332</v>
      </c>
      <c r="E160" s="13" t="s">
        <v>340</v>
      </c>
      <c r="F160" s="15">
        <v>100000</v>
      </c>
      <c r="G160" s="15">
        <f t="shared" si="6"/>
        <v>37595.6</v>
      </c>
      <c r="H160" s="15"/>
      <c r="I160" s="15">
        <v>62404.4</v>
      </c>
      <c r="J160" s="15">
        <v>62404.4</v>
      </c>
    </row>
    <row r="161" spans="1:10" ht="18" customHeight="1">
      <c r="A161" s="12">
        <v>6</v>
      </c>
      <c r="B161" s="27" t="s">
        <v>707</v>
      </c>
      <c r="C161" s="31" t="s">
        <v>325</v>
      </c>
      <c r="D161" s="13" t="s">
        <v>333</v>
      </c>
      <c r="E161" s="13" t="s">
        <v>149</v>
      </c>
      <c r="F161" s="15">
        <v>100000</v>
      </c>
      <c r="G161" s="15">
        <f t="shared" si="6"/>
        <v>0</v>
      </c>
      <c r="H161" s="15">
        <v>0</v>
      </c>
      <c r="I161" s="15">
        <v>100000</v>
      </c>
      <c r="J161" s="15">
        <v>100000</v>
      </c>
    </row>
    <row r="162" spans="1:10" ht="24" customHeight="1">
      <c r="A162" s="12">
        <v>7</v>
      </c>
      <c r="B162" s="27" t="s">
        <v>708</v>
      </c>
      <c r="C162" s="31" t="s">
        <v>326</v>
      </c>
      <c r="D162" s="13" t="s">
        <v>334</v>
      </c>
      <c r="E162" s="13" t="s">
        <v>341</v>
      </c>
      <c r="F162" s="15">
        <v>700000</v>
      </c>
      <c r="G162" s="15">
        <f t="shared" si="6"/>
        <v>4902.400000000023</v>
      </c>
      <c r="H162" s="15">
        <v>0</v>
      </c>
      <c r="I162" s="15">
        <v>695097.6</v>
      </c>
      <c r="J162" s="15">
        <v>695097.6</v>
      </c>
    </row>
    <row r="163" spans="1:10" ht="18" customHeight="1">
      <c r="A163" s="12">
        <v>8</v>
      </c>
      <c r="B163" s="27" t="s">
        <v>318</v>
      </c>
      <c r="C163" s="31" t="s">
        <v>327</v>
      </c>
      <c r="D163" s="13" t="s">
        <v>335</v>
      </c>
      <c r="E163" s="13" t="s">
        <v>296</v>
      </c>
      <c r="F163" s="15">
        <f>SUM(F164:F181)</f>
        <v>3000000</v>
      </c>
      <c r="G163" s="15">
        <f>SUM(G164:G181)</f>
        <v>0</v>
      </c>
      <c r="H163" s="15">
        <f>SUM(H164:H181)</f>
        <v>0</v>
      </c>
      <c r="I163" s="15">
        <f>SUM(I164:I181)</f>
        <v>3000000</v>
      </c>
      <c r="J163" s="15">
        <f>SUM(J164:J181)</f>
        <v>3000000</v>
      </c>
    </row>
    <row r="164" spans="1:10" ht="18" customHeight="1">
      <c r="A164" s="36" t="s">
        <v>727</v>
      </c>
      <c r="B164" s="27" t="s">
        <v>709</v>
      </c>
      <c r="C164" s="31"/>
      <c r="D164" s="13" t="s">
        <v>335</v>
      </c>
      <c r="E164" s="13" t="s">
        <v>296</v>
      </c>
      <c r="F164" s="15">
        <v>1750000</v>
      </c>
      <c r="G164" s="15">
        <f t="shared" si="6"/>
        <v>0</v>
      </c>
      <c r="H164" s="15"/>
      <c r="I164" s="15">
        <v>1750000</v>
      </c>
      <c r="J164" s="15">
        <v>1750000</v>
      </c>
    </row>
    <row r="165" spans="1:10" ht="18" customHeight="1">
      <c r="A165" s="36" t="s">
        <v>728</v>
      </c>
      <c r="B165" s="27" t="s">
        <v>710</v>
      </c>
      <c r="C165" s="31"/>
      <c r="D165" s="13" t="s">
        <v>335</v>
      </c>
      <c r="E165" s="13" t="s">
        <v>49</v>
      </c>
      <c r="F165" s="15">
        <v>200000</v>
      </c>
      <c r="G165" s="15">
        <f t="shared" si="6"/>
        <v>0</v>
      </c>
      <c r="H165" s="15"/>
      <c r="I165" s="15">
        <v>200000</v>
      </c>
      <c r="J165" s="15">
        <v>200000</v>
      </c>
    </row>
    <row r="166" spans="1:10" ht="18" customHeight="1">
      <c r="A166" s="36" t="s">
        <v>729</v>
      </c>
      <c r="B166" s="27" t="s">
        <v>711</v>
      </c>
      <c r="C166" s="31"/>
      <c r="D166" s="13" t="s">
        <v>335</v>
      </c>
      <c r="E166" s="13" t="s">
        <v>488</v>
      </c>
      <c r="F166" s="15">
        <v>200000</v>
      </c>
      <c r="G166" s="15">
        <f t="shared" si="6"/>
        <v>0</v>
      </c>
      <c r="H166" s="15"/>
      <c r="I166" s="15">
        <v>200000</v>
      </c>
      <c r="J166" s="15">
        <v>200000</v>
      </c>
    </row>
    <row r="167" spans="1:10" ht="18" customHeight="1">
      <c r="A167" s="36" t="s">
        <v>730</v>
      </c>
      <c r="B167" s="27" t="s">
        <v>712</v>
      </c>
      <c r="C167" s="31"/>
      <c r="D167" s="13" t="s">
        <v>335</v>
      </c>
      <c r="E167" s="13" t="s">
        <v>745</v>
      </c>
      <c r="F167" s="15">
        <v>100000</v>
      </c>
      <c r="G167" s="15">
        <f t="shared" si="6"/>
        <v>0</v>
      </c>
      <c r="H167" s="15"/>
      <c r="I167" s="15">
        <v>100000</v>
      </c>
      <c r="J167" s="15">
        <v>100000</v>
      </c>
    </row>
    <row r="168" spans="1:10" ht="18" customHeight="1">
      <c r="A168" s="36" t="s">
        <v>731</v>
      </c>
      <c r="B168" s="27" t="s">
        <v>713</v>
      </c>
      <c r="C168" s="31"/>
      <c r="D168" s="13" t="s">
        <v>335</v>
      </c>
      <c r="E168" s="13" t="s">
        <v>746</v>
      </c>
      <c r="F168" s="15">
        <v>100000</v>
      </c>
      <c r="G168" s="15">
        <f t="shared" si="6"/>
        <v>0</v>
      </c>
      <c r="H168" s="15"/>
      <c r="I168" s="15">
        <v>100000</v>
      </c>
      <c r="J168" s="15">
        <v>100000</v>
      </c>
    </row>
    <row r="169" spans="1:10" ht="18" customHeight="1">
      <c r="A169" s="36" t="s">
        <v>732</v>
      </c>
      <c r="B169" s="27" t="s">
        <v>714</v>
      </c>
      <c r="C169" s="31"/>
      <c r="D169" s="13" t="s">
        <v>335</v>
      </c>
      <c r="E169" s="13" t="s">
        <v>747</v>
      </c>
      <c r="F169" s="15">
        <v>100000</v>
      </c>
      <c r="G169" s="15">
        <f t="shared" si="6"/>
        <v>0</v>
      </c>
      <c r="H169" s="15"/>
      <c r="I169" s="15">
        <v>100000</v>
      </c>
      <c r="J169" s="15">
        <v>100000</v>
      </c>
    </row>
    <row r="170" spans="1:10" ht="18" customHeight="1">
      <c r="A170" s="36" t="s">
        <v>733</v>
      </c>
      <c r="B170" s="27" t="s">
        <v>715</v>
      </c>
      <c r="C170" s="31"/>
      <c r="D170" s="13" t="s">
        <v>335</v>
      </c>
      <c r="E170" s="13" t="s">
        <v>748</v>
      </c>
      <c r="F170" s="15">
        <v>100000</v>
      </c>
      <c r="G170" s="15">
        <f t="shared" si="6"/>
        <v>0</v>
      </c>
      <c r="H170" s="15"/>
      <c r="I170" s="15">
        <v>100000</v>
      </c>
      <c r="J170" s="15">
        <v>100000</v>
      </c>
    </row>
    <row r="171" spans="1:10" ht="18" customHeight="1">
      <c r="A171" s="36" t="s">
        <v>734</v>
      </c>
      <c r="B171" s="27" t="s">
        <v>716</v>
      </c>
      <c r="C171" s="31"/>
      <c r="D171" s="13" t="s">
        <v>335</v>
      </c>
      <c r="E171" s="13" t="s">
        <v>313</v>
      </c>
      <c r="F171" s="15">
        <v>100000</v>
      </c>
      <c r="G171" s="15">
        <f t="shared" si="6"/>
        <v>0</v>
      </c>
      <c r="H171" s="15"/>
      <c r="I171" s="15">
        <v>100000</v>
      </c>
      <c r="J171" s="15">
        <v>100000</v>
      </c>
    </row>
    <row r="172" spans="1:10" ht="18" customHeight="1">
      <c r="A172" s="36" t="s">
        <v>735</v>
      </c>
      <c r="B172" s="27" t="s">
        <v>717</v>
      </c>
      <c r="C172" s="31"/>
      <c r="D172" s="13" t="s">
        <v>335</v>
      </c>
      <c r="E172" s="13" t="s">
        <v>240</v>
      </c>
      <c r="F172" s="15">
        <v>50000</v>
      </c>
      <c r="G172" s="15">
        <f t="shared" si="6"/>
        <v>0</v>
      </c>
      <c r="H172" s="15"/>
      <c r="I172" s="15">
        <v>50000</v>
      </c>
      <c r="J172" s="15">
        <v>50000</v>
      </c>
    </row>
    <row r="173" spans="1:10" ht="18" customHeight="1">
      <c r="A173" s="36" t="s">
        <v>736</v>
      </c>
      <c r="B173" s="27" t="s">
        <v>718</v>
      </c>
      <c r="C173" s="31"/>
      <c r="D173" s="13" t="s">
        <v>335</v>
      </c>
      <c r="E173" s="13" t="s">
        <v>749</v>
      </c>
      <c r="F173" s="15">
        <v>20000</v>
      </c>
      <c r="G173" s="15">
        <f t="shared" si="6"/>
        <v>0</v>
      </c>
      <c r="H173" s="15"/>
      <c r="I173" s="15">
        <v>20000</v>
      </c>
      <c r="J173" s="15">
        <v>20000</v>
      </c>
    </row>
    <row r="174" spans="1:10" ht="18" customHeight="1">
      <c r="A174" s="36" t="s">
        <v>737</v>
      </c>
      <c r="B174" s="27" t="s">
        <v>719</v>
      </c>
      <c r="C174" s="31"/>
      <c r="D174" s="13" t="s">
        <v>335</v>
      </c>
      <c r="E174" s="13" t="s">
        <v>10</v>
      </c>
      <c r="F174" s="15">
        <v>20000</v>
      </c>
      <c r="G174" s="15">
        <f t="shared" si="6"/>
        <v>0</v>
      </c>
      <c r="H174" s="15"/>
      <c r="I174" s="15">
        <v>20000</v>
      </c>
      <c r="J174" s="15">
        <v>20000</v>
      </c>
    </row>
    <row r="175" spans="1:10" ht="18" customHeight="1">
      <c r="A175" s="36" t="s">
        <v>738</v>
      </c>
      <c r="B175" s="27" t="s">
        <v>720</v>
      </c>
      <c r="C175" s="31"/>
      <c r="D175" s="13" t="s">
        <v>335</v>
      </c>
      <c r="E175" s="13" t="s">
        <v>224</v>
      </c>
      <c r="F175" s="15">
        <v>20000</v>
      </c>
      <c r="G175" s="15">
        <f t="shared" si="6"/>
        <v>0</v>
      </c>
      <c r="H175" s="15"/>
      <c r="I175" s="15">
        <v>20000</v>
      </c>
      <c r="J175" s="15">
        <v>20000</v>
      </c>
    </row>
    <row r="176" spans="1:10" ht="18" customHeight="1">
      <c r="A176" s="36" t="s">
        <v>739</v>
      </c>
      <c r="B176" s="27" t="s">
        <v>721</v>
      </c>
      <c r="C176" s="31"/>
      <c r="D176" s="13" t="s">
        <v>335</v>
      </c>
      <c r="E176" s="13" t="s">
        <v>750</v>
      </c>
      <c r="F176" s="15">
        <v>20000</v>
      </c>
      <c r="G176" s="15">
        <f t="shared" si="6"/>
        <v>0</v>
      </c>
      <c r="H176" s="15"/>
      <c r="I176" s="15">
        <v>20000</v>
      </c>
      <c r="J176" s="15">
        <v>20000</v>
      </c>
    </row>
    <row r="177" spans="1:10" ht="18" customHeight="1">
      <c r="A177" s="36" t="s">
        <v>740</v>
      </c>
      <c r="B177" s="27" t="s">
        <v>722</v>
      </c>
      <c r="C177" s="31"/>
      <c r="D177" s="13" t="s">
        <v>335</v>
      </c>
      <c r="E177" s="13" t="s">
        <v>751</v>
      </c>
      <c r="F177" s="15">
        <v>50000</v>
      </c>
      <c r="G177" s="15">
        <f t="shared" si="6"/>
        <v>0</v>
      </c>
      <c r="H177" s="15"/>
      <c r="I177" s="15">
        <v>50000</v>
      </c>
      <c r="J177" s="15">
        <v>50000</v>
      </c>
    </row>
    <row r="178" spans="1:10" ht="18" customHeight="1">
      <c r="A178" s="36" t="s">
        <v>741</v>
      </c>
      <c r="B178" s="27" t="s">
        <v>723</v>
      </c>
      <c r="C178" s="31"/>
      <c r="D178" s="13" t="s">
        <v>335</v>
      </c>
      <c r="E178" s="13" t="s">
        <v>222</v>
      </c>
      <c r="F178" s="15">
        <v>50000</v>
      </c>
      <c r="G178" s="15">
        <f t="shared" si="6"/>
        <v>0</v>
      </c>
      <c r="H178" s="15"/>
      <c r="I178" s="15">
        <v>50000</v>
      </c>
      <c r="J178" s="15">
        <v>50000</v>
      </c>
    </row>
    <row r="179" spans="1:10" ht="18" customHeight="1">
      <c r="A179" s="36" t="s">
        <v>742</v>
      </c>
      <c r="B179" s="27" t="s">
        <v>724</v>
      </c>
      <c r="C179" s="31"/>
      <c r="D179" s="13" t="s">
        <v>335</v>
      </c>
      <c r="E179" s="13" t="s">
        <v>752</v>
      </c>
      <c r="F179" s="15">
        <v>50000</v>
      </c>
      <c r="G179" s="15">
        <f t="shared" si="6"/>
        <v>0</v>
      </c>
      <c r="H179" s="15"/>
      <c r="I179" s="15">
        <v>50000</v>
      </c>
      <c r="J179" s="15">
        <v>50000</v>
      </c>
    </row>
    <row r="180" spans="1:10" ht="18" customHeight="1">
      <c r="A180" s="36" t="s">
        <v>743</v>
      </c>
      <c r="B180" s="27" t="s">
        <v>725</v>
      </c>
      <c r="C180" s="31"/>
      <c r="D180" s="13" t="s">
        <v>335</v>
      </c>
      <c r="E180" s="13" t="s">
        <v>753</v>
      </c>
      <c r="F180" s="15">
        <v>20000</v>
      </c>
      <c r="G180" s="15">
        <f t="shared" si="6"/>
        <v>0</v>
      </c>
      <c r="H180" s="15"/>
      <c r="I180" s="15">
        <v>20000</v>
      </c>
      <c r="J180" s="15">
        <v>20000</v>
      </c>
    </row>
    <row r="181" spans="1:10" ht="18" customHeight="1">
      <c r="A181" s="36" t="s">
        <v>744</v>
      </c>
      <c r="B181" s="27" t="s">
        <v>726</v>
      </c>
      <c r="C181" s="31"/>
      <c r="D181" s="13" t="s">
        <v>335</v>
      </c>
      <c r="E181" s="13" t="s">
        <v>754</v>
      </c>
      <c r="F181" s="15">
        <v>50000</v>
      </c>
      <c r="G181" s="15">
        <f t="shared" si="6"/>
        <v>0</v>
      </c>
      <c r="H181" s="15"/>
      <c r="I181" s="15">
        <v>50000</v>
      </c>
      <c r="J181" s="15">
        <v>50000</v>
      </c>
    </row>
    <row r="182" spans="1:10" ht="18" customHeight="1">
      <c r="A182" s="12">
        <v>9</v>
      </c>
      <c r="B182" s="27" t="s">
        <v>319</v>
      </c>
      <c r="C182" s="31" t="s">
        <v>328</v>
      </c>
      <c r="D182" s="13" t="s">
        <v>336</v>
      </c>
      <c r="E182" s="13" t="s">
        <v>342</v>
      </c>
      <c r="F182" s="15">
        <v>16000000</v>
      </c>
      <c r="G182" s="15">
        <f t="shared" si="6"/>
        <v>2975952.66</v>
      </c>
      <c r="H182" s="15">
        <v>322231.01</v>
      </c>
      <c r="I182" s="15">
        <v>13024047.34</v>
      </c>
      <c r="J182" s="15">
        <v>12701816.33</v>
      </c>
    </row>
    <row r="183" spans="1:10" s="23" customFormat="1" ht="18" customHeight="1">
      <c r="A183" s="19" t="s">
        <v>343</v>
      </c>
      <c r="B183" s="20" t="s">
        <v>760</v>
      </c>
      <c r="C183" s="21" t="s">
        <v>268</v>
      </c>
      <c r="D183" s="20"/>
      <c r="E183" s="20"/>
      <c r="F183" s="22">
        <f>SUM(F184:F305)-F205-F251</f>
        <v>17300000</v>
      </c>
      <c r="G183" s="22">
        <f>SUM(G184:G305)-G205-G251</f>
        <v>7829387</v>
      </c>
      <c r="H183" s="22">
        <f>SUM(H184:H305)-H205-H251</f>
        <v>112958</v>
      </c>
      <c r="I183" s="22">
        <f>SUM(I184:I305)-I205-I251</f>
        <v>9470613</v>
      </c>
      <c r="J183" s="22">
        <f>SUM(J184:J305)-J205-J251</f>
        <v>9357655</v>
      </c>
    </row>
    <row r="184" spans="1:10" s="23" customFormat="1" ht="18" customHeight="1">
      <c r="A184" s="33">
        <v>1</v>
      </c>
      <c r="B184" s="27" t="s">
        <v>761</v>
      </c>
      <c r="C184" s="14" t="s">
        <v>269</v>
      </c>
      <c r="D184" s="13" t="s">
        <v>43</v>
      </c>
      <c r="E184" s="13" t="s">
        <v>47</v>
      </c>
      <c r="F184" s="15">
        <v>800000</v>
      </c>
      <c r="G184" s="15">
        <f aca="true" t="shared" si="7" ref="G184:G249">F184-I184</f>
        <v>16409</v>
      </c>
      <c r="H184" s="15">
        <v>0</v>
      </c>
      <c r="I184" s="15">
        <v>783591</v>
      </c>
      <c r="J184" s="15">
        <v>783591</v>
      </c>
    </row>
    <row r="185" spans="1:10" s="23" customFormat="1" ht="25.5" customHeight="1">
      <c r="A185" s="33">
        <v>2</v>
      </c>
      <c r="B185" s="27" t="s">
        <v>762</v>
      </c>
      <c r="C185" s="14" t="s">
        <v>270</v>
      </c>
      <c r="D185" s="13" t="s">
        <v>519</v>
      </c>
      <c r="E185" s="13" t="s">
        <v>145</v>
      </c>
      <c r="F185" s="15">
        <v>200000</v>
      </c>
      <c r="G185" s="15">
        <f t="shared" si="7"/>
        <v>25535.100000000006</v>
      </c>
      <c r="H185" s="15">
        <v>8695</v>
      </c>
      <c r="I185" s="15">
        <v>174464.9</v>
      </c>
      <c r="J185" s="15">
        <v>165769.9</v>
      </c>
    </row>
    <row r="186" spans="1:10" s="23" customFormat="1" ht="18" customHeight="1">
      <c r="A186" s="33">
        <v>3</v>
      </c>
      <c r="B186" s="27" t="s">
        <v>763</v>
      </c>
      <c r="C186" s="14" t="s">
        <v>271</v>
      </c>
      <c r="D186" s="13" t="s">
        <v>136</v>
      </c>
      <c r="E186" s="13" t="s">
        <v>146</v>
      </c>
      <c r="F186" s="15">
        <v>600000</v>
      </c>
      <c r="G186" s="15">
        <f t="shared" si="7"/>
        <v>301895.26</v>
      </c>
      <c r="H186" s="15">
        <v>60000</v>
      </c>
      <c r="I186" s="15">
        <v>298104.74</v>
      </c>
      <c r="J186" s="15">
        <v>238104.74</v>
      </c>
    </row>
    <row r="187" spans="1:10" s="23" customFormat="1" ht="18" customHeight="1">
      <c r="A187" s="33">
        <v>4</v>
      </c>
      <c r="B187" s="27" t="s">
        <v>764</v>
      </c>
      <c r="C187" s="14" t="s">
        <v>272</v>
      </c>
      <c r="D187" s="13" t="s">
        <v>150</v>
      </c>
      <c r="E187" s="13" t="s">
        <v>161</v>
      </c>
      <c r="F187" s="15">
        <v>400000</v>
      </c>
      <c r="G187" s="15">
        <f t="shared" si="7"/>
        <v>174420.4</v>
      </c>
      <c r="H187" s="15">
        <v>0</v>
      </c>
      <c r="I187" s="15">
        <v>225579.6</v>
      </c>
      <c r="J187" s="15">
        <v>225579.6</v>
      </c>
    </row>
    <row r="188" spans="1:10" s="23" customFormat="1" ht="18.75" customHeight="1">
      <c r="A188" s="33">
        <v>5</v>
      </c>
      <c r="B188" s="27" t="s">
        <v>757</v>
      </c>
      <c r="C188" s="14" t="s">
        <v>756</v>
      </c>
      <c r="D188" s="13" t="s">
        <v>144</v>
      </c>
      <c r="E188" s="13" t="s">
        <v>296</v>
      </c>
      <c r="F188" s="15">
        <v>600000</v>
      </c>
      <c r="G188" s="15">
        <f t="shared" si="7"/>
        <v>600000</v>
      </c>
      <c r="H188" s="15"/>
      <c r="I188" s="15"/>
      <c r="J188" s="15"/>
    </row>
    <row r="189" spans="1:10" s="23" customFormat="1" ht="19.5" customHeight="1">
      <c r="A189" s="33">
        <v>6</v>
      </c>
      <c r="B189" s="27" t="s">
        <v>765</v>
      </c>
      <c r="C189" s="14" t="s">
        <v>273</v>
      </c>
      <c r="D189" s="13" t="s">
        <v>1</v>
      </c>
      <c r="E189" s="13" t="s">
        <v>2</v>
      </c>
      <c r="F189" s="15">
        <v>100000</v>
      </c>
      <c r="G189" s="15">
        <f t="shared" si="7"/>
        <v>28909.199999999997</v>
      </c>
      <c r="H189" s="15">
        <v>0</v>
      </c>
      <c r="I189" s="15">
        <v>71090.8</v>
      </c>
      <c r="J189" s="15">
        <v>71090.8</v>
      </c>
    </row>
    <row r="190" spans="1:10" s="23" customFormat="1" ht="24" customHeight="1">
      <c r="A190" s="33">
        <v>7</v>
      </c>
      <c r="B190" s="27" t="s">
        <v>766</v>
      </c>
      <c r="C190" s="14" t="s">
        <v>274</v>
      </c>
      <c r="D190" s="13" t="s">
        <v>140</v>
      </c>
      <c r="E190" s="13" t="s">
        <v>141</v>
      </c>
      <c r="F190" s="15">
        <v>1800000</v>
      </c>
      <c r="G190" s="15">
        <f t="shared" si="7"/>
        <v>1048913.5699999998</v>
      </c>
      <c r="H190" s="15">
        <v>30000</v>
      </c>
      <c r="I190" s="15">
        <v>751086.43</v>
      </c>
      <c r="J190" s="15">
        <v>721086.43</v>
      </c>
    </row>
    <row r="191" spans="1:10" s="23" customFormat="1" ht="24" customHeight="1">
      <c r="A191" s="33">
        <v>8</v>
      </c>
      <c r="B191" s="27" t="s">
        <v>767</v>
      </c>
      <c r="C191" s="14"/>
      <c r="D191" s="13" t="s">
        <v>755</v>
      </c>
      <c r="E191" s="13" t="s">
        <v>147</v>
      </c>
      <c r="F191" s="15">
        <v>100000</v>
      </c>
      <c r="G191" s="15">
        <f t="shared" si="7"/>
        <v>0</v>
      </c>
      <c r="H191" s="15">
        <v>0</v>
      </c>
      <c r="I191" s="15">
        <v>100000</v>
      </c>
      <c r="J191" s="15">
        <v>100000</v>
      </c>
    </row>
    <row r="192" spans="1:10" s="23" customFormat="1" ht="18" customHeight="1">
      <c r="A192" s="33">
        <v>9</v>
      </c>
      <c r="B192" s="27" t="s">
        <v>768</v>
      </c>
      <c r="C192" s="14" t="s">
        <v>275</v>
      </c>
      <c r="D192" s="13" t="s">
        <v>44</v>
      </c>
      <c r="E192" s="13" t="s">
        <v>160</v>
      </c>
      <c r="F192" s="15">
        <v>1000000</v>
      </c>
      <c r="G192" s="15">
        <f t="shared" si="7"/>
        <v>247714</v>
      </c>
      <c r="H192" s="15">
        <v>0</v>
      </c>
      <c r="I192" s="15">
        <v>752286</v>
      </c>
      <c r="J192" s="15">
        <v>752286</v>
      </c>
    </row>
    <row r="193" spans="1:10" s="23" customFormat="1" ht="18" customHeight="1">
      <c r="A193" s="33">
        <v>10</v>
      </c>
      <c r="B193" s="27" t="s">
        <v>769</v>
      </c>
      <c r="C193" s="14" t="s">
        <v>344</v>
      </c>
      <c r="D193" s="13" t="s">
        <v>143</v>
      </c>
      <c r="E193" s="13" t="s">
        <v>49</v>
      </c>
      <c r="F193" s="15">
        <v>1150000</v>
      </c>
      <c r="G193" s="15">
        <f t="shared" si="7"/>
        <v>0</v>
      </c>
      <c r="H193" s="15">
        <v>0</v>
      </c>
      <c r="I193" s="15">
        <v>1150000</v>
      </c>
      <c r="J193" s="15">
        <v>1150000</v>
      </c>
    </row>
    <row r="194" spans="1:10" s="23" customFormat="1" ht="18" customHeight="1">
      <c r="A194" s="33">
        <v>11</v>
      </c>
      <c r="B194" s="27" t="s">
        <v>770</v>
      </c>
      <c r="C194" s="14" t="s">
        <v>345</v>
      </c>
      <c r="D194" s="13" t="s">
        <v>454</v>
      </c>
      <c r="E194" s="13" t="s">
        <v>341</v>
      </c>
      <c r="F194" s="15">
        <v>50000</v>
      </c>
      <c r="G194" s="15">
        <f t="shared" si="7"/>
        <v>38897.7</v>
      </c>
      <c r="H194" s="15">
        <v>0</v>
      </c>
      <c r="I194" s="15">
        <v>11102.3</v>
      </c>
      <c r="J194" s="15">
        <v>11102.3</v>
      </c>
    </row>
    <row r="195" spans="1:10" s="23" customFormat="1" ht="24" customHeight="1">
      <c r="A195" s="33">
        <v>12</v>
      </c>
      <c r="B195" s="27" t="s">
        <v>771</v>
      </c>
      <c r="C195" s="14" t="s">
        <v>346</v>
      </c>
      <c r="D195" s="13" t="s">
        <v>43</v>
      </c>
      <c r="E195" s="13" t="s">
        <v>338</v>
      </c>
      <c r="F195" s="15">
        <v>100000</v>
      </c>
      <c r="G195" s="15">
        <f t="shared" si="7"/>
        <v>0</v>
      </c>
      <c r="H195" s="15">
        <v>0</v>
      </c>
      <c r="I195" s="15">
        <v>100000</v>
      </c>
      <c r="J195" s="15">
        <v>100000</v>
      </c>
    </row>
    <row r="196" spans="1:10" s="23" customFormat="1" ht="18" customHeight="1">
      <c r="A196" s="33">
        <v>13</v>
      </c>
      <c r="B196" s="27" t="s">
        <v>772</v>
      </c>
      <c r="C196" s="14" t="s">
        <v>347</v>
      </c>
      <c r="D196" s="13" t="s">
        <v>755</v>
      </c>
      <c r="E196" s="13" t="s">
        <v>455</v>
      </c>
      <c r="F196" s="15">
        <v>150000</v>
      </c>
      <c r="G196" s="15">
        <f t="shared" si="7"/>
        <v>0</v>
      </c>
      <c r="H196" s="15">
        <v>1830</v>
      </c>
      <c r="I196" s="15">
        <v>150000</v>
      </c>
      <c r="J196" s="15">
        <v>148170</v>
      </c>
    </row>
    <row r="197" spans="1:10" s="23" customFormat="1" ht="18" customHeight="1">
      <c r="A197" s="33">
        <v>14</v>
      </c>
      <c r="B197" s="27" t="s">
        <v>773</v>
      </c>
      <c r="C197" s="14" t="s">
        <v>348</v>
      </c>
      <c r="D197" s="13" t="s">
        <v>44</v>
      </c>
      <c r="E197" s="13" t="s">
        <v>148</v>
      </c>
      <c r="F197" s="15">
        <v>150000</v>
      </c>
      <c r="G197" s="15">
        <f t="shared" si="7"/>
        <v>0</v>
      </c>
      <c r="H197" s="15">
        <v>0</v>
      </c>
      <c r="I197" s="15">
        <v>150000</v>
      </c>
      <c r="J197" s="15">
        <v>150000</v>
      </c>
    </row>
    <row r="198" spans="1:10" ht="18" customHeight="1">
      <c r="A198" s="33">
        <v>15</v>
      </c>
      <c r="B198" s="27" t="s">
        <v>774</v>
      </c>
      <c r="C198" s="14" t="s">
        <v>349</v>
      </c>
      <c r="D198" s="13" t="s">
        <v>755</v>
      </c>
      <c r="E198" s="13" t="s">
        <v>147</v>
      </c>
      <c r="F198" s="15">
        <v>150000</v>
      </c>
      <c r="G198" s="15">
        <f t="shared" si="7"/>
        <v>0</v>
      </c>
      <c r="H198" s="15">
        <v>0</v>
      </c>
      <c r="I198" s="15">
        <v>150000</v>
      </c>
      <c r="J198" s="15">
        <v>150000</v>
      </c>
    </row>
    <row r="199" spans="1:10" ht="18" customHeight="1">
      <c r="A199" s="33">
        <v>16</v>
      </c>
      <c r="B199" s="27" t="s">
        <v>775</v>
      </c>
      <c r="C199" s="14" t="s">
        <v>350</v>
      </c>
      <c r="D199" s="13" t="s">
        <v>519</v>
      </c>
      <c r="E199" s="13" t="s">
        <v>156</v>
      </c>
      <c r="F199" s="15">
        <v>300000</v>
      </c>
      <c r="G199" s="15">
        <f t="shared" si="7"/>
        <v>172950</v>
      </c>
      <c r="H199" s="15">
        <v>0</v>
      </c>
      <c r="I199" s="15">
        <v>127050</v>
      </c>
      <c r="J199" s="15">
        <v>127050</v>
      </c>
    </row>
    <row r="200" spans="1:10" ht="18" customHeight="1">
      <c r="A200" s="33">
        <v>17</v>
      </c>
      <c r="B200" s="27" t="s">
        <v>776</v>
      </c>
      <c r="C200" s="14" t="s">
        <v>351</v>
      </c>
      <c r="D200" s="13" t="s">
        <v>330</v>
      </c>
      <c r="E200" s="13" t="s">
        <v>158</v>
      </c>
      <c r="F200" s="15">
        <v>150000</v>
      </c>
      <c r="G200" s="15">
        <f t="shared" si="7"/>
        <v>0</v>
      </c>
      <c r="H200" s="15">
        <v>0</v>
      </c>
      <c r="I200" s="15">
        <v>150000</v>
      </c>
      <c r="J200" s="15">
        <v>150000</v>
      </c>
    </row>
    <row r="201" spans="1:10" ht="18" customHeight="1">
      <c r="A201" s="33">
        <v>18</v>
      </c>
      <c r="B201" s="27" t="s">
        <v>777</v>
      </c>
      <c r="C201" s="14" t="s">
        <v>352</v>
      </c>
      <c r="D201" s="13" t="s">
        <v>330</v>
      </c>
      <c r="E201" s="13" t="s">
        <v>158</v>
      </c>
      <c r="F201" s="15">
        <v>100000</v>
      </c>
      <c r="G201" s="15">
        <f t="shared" si="7"/>
        <v>0</v>
      </c>
      <c r="H201" s="15">
        <v>0</v>
      </c>
      <c r="I201" s="15">
        <v>100000</v>
      </c>
      <c r="J201" s="15">
        <v>100000</v>
      </c>
    </row>
    <row r="202" spans="1:10" ht="18" customHeight="1">
      <c r="A202" s="33">
        <v>19</v>
      </c>
      <c r="B202" s="27" t="s">
        <v>778</v>
      </c>
      <c r="C202" s="14" t="s">
        <v>353</v>
      </c>
      <c r="D202" s="13" t="s">
        <v>329</v>
      </c>
      <c r="E202" s="13" t="s">
        <v>456</v>
      </c>
      <c r="F202" s="15">
        <v>100000</v>
      </c>
      <c r="G202" s="15">
        <f t="shared" si="7"/>
        <v>0</v>
      </c>
      <c r="H202" s="15">
        <v>0</v>
      </c>
      <c r="I202" s="15">
        <v>100000</v>
      </c>
      <c r="J202" s="15">
        <v>100000</v>
      </c>
    </row>
    <row r="203" spans="1:10" ht="18" customHeight="1">
      <c r="A203" s="33">
        <v>20</v>
      </c>
      <c r="B203" s="27" t="s">
        <v>779</v>
      </c>
      <c r="C203" s="14" t="s">
        <v>354</v>
      </c>
      <c r="D203" s="13" t="s">
        <v>330</v>
      </c>
      <c r="E203" s="13" t="s">
        <v>48</v>
      </c>
      <c r="F203" s="15">
        <v>100000</v>
      </c>
      <c r="G203" s="15">
        <f t="shared" si="7"/>
        <v>0</v>
      </c>
      <c r="H203" s="15">
        <v>0</v>
      </c>
      <c r="I203" s="15">
        <v>100000</v>
      </c>
      <c r="J203" s="15">
        <v>100000</v>
      </c>
    </row>
    <row r="204" spans="1:10" ht="18" customHeight="1">
      <c r="A204" s="33">
        <v>21</v>
      </c>
      <c r="B204" s="27" t="s">
        <v>780</v>
      </c>
      <c r="C204" s="14" t="s">
        <v>355</v>
      </c>
      <c r="D204" s="13" t="s">
        <v>330</v>
      </c>
      <c r="E204" s="13" t="s">
        <v>48</v>
      </c>
      <c r="F204" s="15">
        <v>420000</v>
      </c>
      <c r="G204" s="15">
        <f t="shared" si="7"/>
        <v>11608</v>
      </c>
      <c r="H204" s="15">
        <v>0</v>
      </c>
      <c r="I204" s="15">
        <v>408392</v>
      </c>
      <c r="J204" s="15">
        <v>408392</v>
      </c>
    </row>
    <row r="205" spans="1:10" ht="18" customHeight="1">
      <c r="A205" s="33">
        <v>22</v>
      </c>
      <c r="B205" s="27" t="s">
        <v>522</v>
      </c>
      <c r="C205" s="14"/>
      <c r="D205" s="13"/>
      <c r="E205" s="13"/>
      <c r="F205" s="15">
        <f>SUM(F206:F243)</f>
        <v>380000</v>
      </c>
      <c r="G205" s="15">
        <f t="shared" si="7"/>
        <v>380000</v>
      </c>
      <c r="H205" s="15"/>
      <c r="I205" s="15"/>
      <c r="J205" s="15"/>
    </row>
    <row r="206" spans="1:10" ht="21" customHeight="1">
      <c r="A206" s="33" t="s">
        <v>879</v>
      </c>
      <c r="B206" s="27" t="s">
        <v>781</v>
      </c>
      <c r="C206" s="14" t="s">
        <v>356</v>
      </c>
      <c r="D206" s="13" t="s">
        <v>332</v>
      </c>
      <c r="E206" s="13" t="s">
        <v>457</v>
      </c>
      <c r="F206" s="15">
        <v>10000</v>
      </c>
      <c r="G206" s="15">
        <f t="shared" si="7"/>
        <v>0</v>
      </c>
      <c r="H206" s="15">
        <v>0</v>
      </c>
      <c r="I206" s="15">
        <v>10000</v>
      </c>
      <c r="J206" s="15">
        <v>10000</v>
      </c>
    </row>
    <row r="207" spans="1:10" ht="21" customHeight="1">
      <c r="A207" s="33" t="s">
        <v>880</v>
      </c>
      <c r="B207" s="27" t="s">
        <v>782</v>
      </c>
      <c r="C207" s="14" t="s">
        <v>357</v>
      </c>
      <c r="D207" s="13" t="s">
        <v>333</v>
      </c>
      <c r="E207" s="13" t="s">
        <v>238</v>
      </c>
      <c r="F207" s="15">
        <v>10000</v>
      </c>
      <c r="G207" s="15">
        <f t="shared" si="7"/>
        <v>1600</v>
      </c>
      <c r="H207" s="15">
        <v>0</v>
      </c>
      <c r="I207" s="15">
        <v>8400</v>
      </c>
      <c r="J207" s="15">
        <v>8400</v>
      </c>
    </row>
    <row r="208" spans="1:10" ht="21" customHeight="1">
      <c r="A208" s="33" t="s">
        <v>881</v>
      </c>
      <c r="B208" s="27" t="s">
        <v>783</v>
      </c>
      <c r="C208" s="14" t="s">
        <v>358</v>
      </c>
      <c r="D208" s="13" t="s">
        <v>504</v>
      </c>
      <c r="E208" s="13" t="s">
        <v>458</v>
      </c>
      <c r="F208" s="15">
        <v>10000</v>
      </c>
      <c r="G208" s="15">
        <f t="shared" si="7"/>
        <v>0</v>
      </c>
      <c r="H208" s="15">
        <v>0</v>
      </c>
      <c r="I208" s="15">
        <v>10000</v>
      </c>
      <c r="J208" s="15">
        <v>10000</v>
      </c>
    </row>
    <row r="209" spans="1:10" ht="21" customHeight="1">
      <c r="A209" s="33" t="s">
        <v>882</v>
      </c>
      <c r="B209" s="27" t="s">
        <v>784</v>
      </c>
      <c r="C209" s="14" t="s">
        <v>359</v>
      </c>
      <c r="D209" s="13" t="s">
        <v>505</v>
      </c>
      <c r="E209" s="13" t="s">
        <v>10</v>
      </c>
      <c r="F209" s="15">
        <v>10000</v>
      </c>
      <c r="G209" s="15">
        <f t="shared" si="7"/>
        <v>0</v>
      </c>
      <c r="H209" s="15">
        <v>0</v>
      </c>
      <c r="I209" s="15">
        <v>10000</v>
      </c>
      <c r="J209" s="15">
        <v>10000</v>
      </c>
    </row>
    <row r="210" spans="1:10" ht="21" customHeight="1">
      <c r="A210" s="33" t="s">
        <v>883</v>
      </c>
      <c r="B210" s="27" t="s">
        <v>785</v>
      </c>
      <c r="C210" s="14" t="s">
        <v>360</v>
      </c>
      <c r="D210" s="13" t="s">
        <v>506</v>
      </c>
      <c r="E210" s="13" t="s">
        <v>459</v>
      </c>
      <c r="F210" s="15">
        <v>10000</v>
      </c>
      <c r="G210" s="15">
        <f t="shared" si="7"/>
        <v>0</v>
      </c>
      <c r="H210" s="15">
        <v>0</v>
      </c>
      <c r="I210" s="15">
        <v>10000</v>
      </c>
      <c r="J210" s="15">
        <v>10000</v>
      </c>
    </row>
    <row r="211" spans="1:10" ht="21" customHeight="1">
      <c r="A211" s="33" t="s">
        <v>884</v>
      </c>
      <c r="B211" s="27" t="s">
        <v>786</v>
      </c>
      <c r="C211" s="14" t="s">
        <v>361</v>
      </c>
      <c r="D211" s="13" t="s">
        <v>504</v>
      </c>
      <c r="E211" s="13" t="s">
        <v>460</v>
      </c>
      <c r="F211" s="15">
        <v>10000</v>
      </c>
      <c r="G211" s="15">
        <f t="shared" si="7"/>
        <v>0</v>
      </c>
      <c r="H211" s="15">
        <v>0</v>
      </c>
      <c r="I211" s="15">
        <v>10000</v>
      </c>
      <c r="J211" s="15">
        <v>10000</v>
      </c>
    </row>
    <row r="212" spans="1:10" ht="21" customHeight="1">
      <c r="A212" s="33" t="s">
        <v>885</v>
      </c>
      <c r="B212" s="27" t="s">
        <v>787</v>
      </c>
      <c r="C212" s="14" t="s">
        <v>362</v>
      </c>
      <c r="D212" s="13" t="s">
        <v>333</v>
      </c>
      <c r="E212" s="13" t="s">
        <v>461</v>
      </c>
      <c r="F212" s="15">
        <v>10000</v>
      </c>
      <c r="G212" s="15">
        <f t="shared" si="7"/>
        <v>0</v>
      </c>
      <c r="H212" s="15">
        <v>0</v>
      </c>
      <c r="I212" s="15">
        <v>10000</v>
      </c>
      <c r="J212" s="15">
        <v>10000</v>
      </c>
    </row>
    <row r="213" spans="1:10" ht="21" customHeight="1">
      <c r="A213" s="33" t="s">
        <v>886</v>
      </c>
      <c r="B213" s="27" t="s">
        <v>788</v>
      </c>
      <c r="C213" s="14" t="s">
        <v>363</v>
      </c>
      <c r="D213" s="13" t="s">
        <v>507</v>
      </c>
      <c r="E213" s="13" t="s">
        <v>462</v>
      </c>
      <c r="F213" s="15">
        <v>10000</v>
      </c>
      <c r="G213" s="15">
        <f t="shared" si="7"/>
        <v>0</v>
      </c>
      <c r="H213" s="15">
        <v>0</v>
      </c>
      <c r="I213" s="15">
        <v>10000</v>
      </c>
      <c r="J213" s="15">
        <v>10000</v>
      </c>
    </row>
    <row r="214" spans="1:10" ht="21" customHeight="1">
      <c r="A214" s="33" t="s">
        <v>887</v>
      </c>
      <c r="B214" s="27" t="s">
        <v>789</v>
      </c>
      <c r="C214" s="14" t="s">
        <v>364</v>
      </c>
      <c r="D214" s="13" t="s">
        <v>508</v>
      </c>
      <c r="E214" s="13" t="s">
        <v>463</v>
      </c>
      <c r="F214" s="15">
        <v>10000</v>
      </c>
      <c r="G214" s="15">
        <f t="shared" si="7"/>
        <v>0</v>
      </c>
      <c r="H214" s="15">
        <v>0</v>
      </c>
      <c r="I214" s="15">
        <v>10000</v>
      </c>
      <c r="J214" s="15">
        <v>10000</v>
      </c>
    </row>
    <row r="215" spans="1:10" ht="21" customHeight="1">
      <c r="A215" s="33" t="s">
        <v>888</v>
      </c>
      <c r="B215" s="27" t="s">
        <v>790</v>
      </c>
      <c r="C215" s="14" t="s">
        <v>365</v>
      </c>
      <c r="D215" s="13" t="s">
        <v>509</v>
      </c>
      <c r="E215" s="13" t="s">
        <v>464</v>
      </c>
      <c r="F215" s="15">
        <v>10000</v>
      </c>
      <c r="G215" s="15">
        <f t="shared" si="7"/>
        <v>0</v>
      </c>
      <c r="H215" s="15">
        <v>0</v>
      </c>
      <c r="I215" s="15">
        <v>10000</v>
      </c>
      <c r="J215" s="15">
        <v>10000</v>
      </c>
    </row>
    <row r="216" spans="1:10" ht="21" customHeight="1">
      <c r="A216" s="33" t="s">
        <v>889</v>
      </c>
      <c r="B216" s="27" t="s">
        <v>791</v>
      </c>
      <c r="C216" s="14" t="s">
        <v>366</v>
      </c>
      <c r="D216" s="13" t="s">
        <v>510</v>
      </c>
      <c r="E216" s="13" t="s">
        <v>465</v>
      </c>
      <c r="F216" s="15">
        <v>10000</v>
      </c>
      <c r="G216" s="15">
        <f t="shared" si="7"/>
        <v>0</v>
      </c>
      <c r="H216" s="15">
        <v>0</v>
      </c>
      <c r="I216" s="15">
        <v>10000</v>
      </c>
      <c r="J216" s="15">
        <v>10000</v>
      </c>
    </row>
    <row r="217" spans="1:10" ht="21" customHeight="1">
      <c r="A217" s="33" t="s">
        <v>890</v>
      </c>
      <c r="B217" s="27" t="s">
        <v>792</v>
      </c>
      <c r="C217" s="14" t="s">
        <v>367</v>
      </c>
      <c r="D217" s="13" t="s">
        <v>511</v>
      </c>
      <c r="E217" s="13" t="s">
        <v>466</v>
      </c>
      <c r="F217" s="15">
        <v>10000</v>
      </c>
      <c r="G217" s="15">
        <f t="shared" si="7"/>
        <v>0</v>
      </c>
      <c r="H217" s="15">
        <v>0</v>
      </c>
      <c r="I217" s="15">
        <v>10000</v>
      </c>
      <c r="J217" s="15">
        <v>10000</v>
      </c>
    </row>
    <row r="218" spans="1:10" ht="21" customHeight="1">
      <c r="A218" s="33" t="s">
        <v>891</v>
      </c>
      <c r="B218" s="27" t="s">
        <v>793</v>
      </c>
      <c r="C218" s="14" t="s">
        <v>368</v>
      </c>
      <c r="D218" s="13" t="s">
        <v>511</v>
      </c>
      <c r="E218" s="13" t="s">
        <v>467</v>
      </c>
      <c r="F218" s="15">
        <v>10000</v>
      </c>
      <c r="G218" s="15">
        <f t="shared" si="7"/>
        <v>0</v>
      </c>
      <c r="H218" s="15">
        <v>0</v>
      </c>
      <c r="I218" s="15">
        <v>10000</v>
      </c>
      <c r="J218" s="15">
        <v>10000</v>
      </c>
    </row>
    <row r="219" spans="1:10" ht="21" customHeight="1">
      <c r="A219" s="33" t="s">
        <v>892</v>
      </c>
      <c r="B219" s="27" t="s">
        <v>794</v>
      </c>
      <c r="C219" s="14" t="s">
        <v>369</v>
      </c>
      <c r="D219" s="13" t="s">
        <v>512</v>
      </c>
      <c r="E219" s="13" t="s">
        <v>468</v>
      </c>
      <c r="F219" s="15">
        <v>10000</v>
      </c>
      <c r="G219" s="15">
        <f t="shared" si="7"/>
        <v>0</v>
      </c>
      <c r="H219" s="15">
        <v>0</v>
      </c>
      <c r="I219" s="15">
        <v>10000</v>
      </c>
      <c r="J219" s="15">
        <v>10000</v>
      </c>
    </row>
    <row r="220" spans="1:10" ht="21" customHeight="1">
      <c r="A220" s="33" t="s">
        <v>893</v>
      </c>
      <c r="B220" s="27" t="s">
        <v>795</v>
      </c>
      <c r="C220" s="14" t="s">
        <v>370</v>
      </c>
      <c r="D220" s="13" t="s">
        <v>333</v>
      </c>
      <c r="E220" s="13" t="s">
        <v>469</v>
      </c>
      <c r="F220" s="15">
        <v>10000</v>
      </c>
      <c r="G220" s="15">
        <f t="shared" si="7"/>
        <v>0</v>
      </c>
      <c r="H220" s="15">
        <v>0</v>
      </c>
      <c r="I220" s="15">
        <v>10000</v>
      </c>
      <c r="J220" s="15">
        <v>10000</v>
      </c>
    </row>
    <row r="221" spans="1:10" ht="21" customHeight="1">
      <c r="A221" s="33" t="s">
        <v>894</v>
      </c>
      <c r="B221" s="27" t="s">
        <v>796</v>
      </c>
      <c r="C221" s="14" t="s">
        <v>371</v>
      </c>
      <c r="D221" s="13" t="s">
        <v>508</v>
      </c>
      <c r="E221" s="13" t="s">
        <v>470</v>
      </c>
      <c r="F221" s="15">
        <v>10000</v>
      </c>
      <c r="G221" s="15">
        <f t="shared" si="7"/>
        <v>0</v>
      </c>
      <c r="H221" s="15">
        <v>0</v>
      </c>
      <c r="I221" s="15">
        <v>10000</v>
      </c>
      <c r="J221" s="15">
        <v>10000</v>
      </c>
    </row>
    <row r="222" spans="1:10" ht="21" customHeight="1">
      <c r="A222" s="33" t="s">
        <v>895</v>
      </c>
      <c r="B222" s="27" t="s">
        <v>797</v>
      </c>
      <c r="C222" s="14" t="s">
        <v>372</v>
      </c>
      <c r="D222" s="13" t="s">
        <v>513</v>
      </c>
      <c r="E222" s="13" t="s">
        <v>471</v>
      </c>
      <c r="F222" s="15">
        <v>10000</v>
      </c>
      <c r="G222" s="15">
        <f t="shared" si="7"/>
        <v>0</v>
      </c>
      <c r="H222" s="15">
        <v>0</v>
      </c>
      <c r="I222" s="15">
        <v>10000</v>
      </c>
      <c r="J222" s="15">
        <v>10000</v>
      </c>
    </row>
    <row r="223" spans="1:10" ht="21" customHeight="1">
      <c r="A223" s="33" t="s">
        <v>896</v>
      </c>
      <c r="B223" s="27" t="s">
        <v>798</v>
      </c>
      <c r="C223" s="14" t="s">
        <v>373</v>
      </c>
      <c r="D223" s="13" t="s">
        <v>333</v>
      </c>
      <c r="E223" s="13" t="s">
        <v>472</v>
      </c>
      <c r="F223" s="15">
        <v>10000</v>
      </c>
      <c r="G223" s="15">
        <f t="shared" si="7"/>
        <v>0</v>
      </c>
      <c r="H223" s="15">
        <v>0</v>
      </c>
      <c r="I223" s="15">
        <v>10000</v>
      </c>
      <c r="J223" s="15">
        <v>10000</v>
      </c>
    </row>
    <row r="224" spans="1:10" ht="21" customHeight="1">
      <c r="A224" s="33" t="s">
        <v>897</v>
      </c>
      <c r="B224" s="27" t="s">
        <v>799</v>
      </c>
      <c r="C224" s="14" t="s">
        <v>374</v>
      </c>
      <c r="D224" s="13" t="s">
        <v>504</v>
      </c>
      <c r="E224" s="13" t="s">
        <v>217</v>
      </c>
      <c r="F224" s="15">
        <v>10000</v>
      </c>
      <c r="G224" s="15">
        <f t="shared" si="7"/>
        <v>0</v>
      </c>
      <c r="H224" s="15">
        <v>0</v>
      </c>
      <c r="I224" s="15">
        <v>10000</v>
      </c>
      <c r="J224" s="15">
        <v>10000</v>
      </c>
    </row>
    <row r="225" spans="1:10" ht="21" customHeight="1">
      <c r="A225" s="33" t="s">
        <v>898</v>
      </c>
      <c r="B225" s="27" t="s">
        <v>800</v>
      </c>
      <c r="C225" s="14" t="s">
        <v>375</v>
      </c>
      <c r="D225" s="13" t="s">
        <v>514</v>
      </c>
      <c r="E225" s="13" t="s">
        <v>473</v>
      </c>
      <c r="F225" s="15">
        <v>10000</v>
      </c>
      <c r="G225" s="15">
        <f t="shared" si="7"/>
        <v>2010</v>
      </c>
      <c r="H225" s="15">
        <v>0</v>
      </c>
      <c r="I225" s="15">
        <v>7990</v>
      </c>
      <c r="J225" s="15">
        <v>7990</v>
      </c>
    </row>
    <row r="226" spans="1:10" ht="21" customHeight="1">
      <c r="A226" s="33" t="s">
        <v>899</v>
      </c>
      <c r="B226" s="27" t="s">
        <v>801</v>
      </c>
      <c r="C226" s="14" t="s">
        <v>376</v>
      </c>
      <c r="D226" s="13" t="s">
        <v>514</v>
      </c>
      <c r="E226" s="13" t="s">
        <v>474</v>
      </c>
      <c r="F226" s="15">
        <v>10000</v>
      </c>
      <c r="G226" s="15">
        <f t="shared" si="7"/>
        <v>9000</v>
      </c>
      <c r="H226" s="15">
        <v>0</v>
      </c>
      <c r="I226" s="15">
        <v>1000</v>
      </c>
      <c r="J226" s="15">
        <v>1000</v>
      </c>
    </row>
    <row r="227" spans="1:10" ht="21" customHeight="1">
      <c r="A227" s="33" t="s">
        <v>900</v>
      </c>
      <c r="B227" s="27" t="s">
        <v>802</v>
      </c>
      <c r="C227" s="14" t="s">
        <v>377</v>
      </c>
      <c r="D227" s="13" t="s">
        <v>515</v>
      </c>
      <c r="E227" s="13" t="s">
        <v>475</v>
      </c>
      <c r="F227" s="15">
        <v>10000</v>
      </c>
      <c r="G227" s="15">
        <f t="shared" si="7"/>
        <v>0</v>
      </c>
      <c r="H227" s="15">
        <v>0</v>
      </c>
      <c r="I227" s="15">
        <v>10000</v>
      </c>
      <c r="J227" s="15">
        <v>10000</v>
      </c>
    </row>
    <row r="228" spans="1:10" ht="21" customHeight="1">
      <c r="A228" s="33" t="s">
        <v>901</v>
      </c>
      <c r="B228" s="27" t="s">
        <v>803</v>
      </c>
      <c r="C228" s="14" t="s">
        <v>378</v>
      </c>
      <c r="D228" s="13" t="s">
        <v>516</v>
      </c>
      <c r="E228" s="13" t="s">
        <v>209</v>
      </c>
      <c r="F228" s="15">
        <v>10000</v>
      </c>
      <c r="G228" s="15">
        <f t="shared" si="7"/>
        <v>8724.3</v>
      </c>
      <c r="H228" s="15">
        <v>0</v>
      </c>
      <c r="I228" s="15">
        <v>1275.7</v>
      </c>
      <c r="J228" s="15">
        <v>1275.7</v>
      </c>
    </row>
    <row r="229" spans="1:10" ht="21" customHeight="1">
      <c r="A229" s="33" t="s">
        <v>902</v>
      </c>
      <c r="B229" s="27" t="s">
        <v>804</v>
      </c>
      <c r="C229" s="14" t="s">
        <v>379</v>
      </c>
      <c r="D229" s="13" t="s">
        <v>515</v>
      </c>
      <c r="E229" s="13" t="s">
        <v>476</v>
      </c>
      <c r="F229" s="15">
        <v>10000</v>
      </c>
      <c r="G229" s="15">
        <f t="shared" si="7"/>
        <v>0</v>
      </c>
      <c r="H229" s="15">
        <v>0</v>
      </c>
      <c r="I229" s="15">
        <v>10000</v>
      </c>
      <c r="J229" s="15">
        <v>10000</v>
      </c>
    </row>
    <row r="230" spans="1:10" ht="21" customHeight="1">
      <c r="A230" s="33" t="s">
        <v>903</v>
      </c>
      <c r="B230" s="27" t="s">
        <v>805</v>
      </c>
      <c r="C230" s="14" t="s">
        <v>380</v>
      </c>
      <c r="D230" s="13" t="s">
        <v>504</v>
      </c>
      <c r="E230" s="13" t="s">
        <v>28</v>
      </c>
      <c r="F230" s="15">
        <v>10000</v>
      </c>
      <c r="G230" s="15">
        <f t="shared" si="7"/>
        <v>0</v>
      </c>
      <c r="H230" s="15">
        <v>0</v>
      </c>
      <c r="I230" s="15">
        <v>10000</v>
      </c>
      <c r="J230" s="15">
        <v>10000</v>
      </c>
    </row>
    <row r="231" spans="1:10" ht="21" customHeight="1">
      <c r="A231" s="33" t="s">
        <v>904</v>
      </c>
      <c r="B231" s="27" t="s">
        <v>806</v>
      </c>
      <c r="C231" s="14" t="s">
        <v>381</v>
      </c>
      <c r="D231" s="13" t="s">
        <v>329</v>
      </c>
      <c r="E231" s="13" t="s">
        <v>477</v>
      </c>
      <c r="F231" s="15">
        <v>10000</v>
      </c>
      <c r="G231" s="15">
        <f t="shared" si="7"/>
        <v>0</v>
      </c>
      <c r="H231" s="15">
        <v>0</v>
      </c>
      <c r="I231" s="15">
        <v>10000</v>
      </c>
      <c r="J231" s="15">
        <v>10000</v>
      </c>
    </row>
    <row r="232" spans="1:10" ht="21" customHeight="1">
      <c r="A232" s="33" t="s">
        <v>905</v>
      </c>
      <c r="B232" s="27" t="s">
        <v>807</v>
      </c>
      <c r="C232" s="14" t="s">
        <v>382</v>
      </c>
      <c r="D232" s="13" t="s">
        <v>516</v>
      </c>
      <c r="E232" s="13" t="s">
        <v>208</v>
      </c>
      <c r="F232" s="15">
        <v>10000</v>
      </c>
      <c r="G232" s="15">
        <f t="shared" si="7"/>
        <v>306.7000000000007</v>
      </c>
      <c r="H232" s="15">
        <v>0</v>
      </c>
      <c r="I232" s="15">
        <v>9693.3</v>
      </c>
      <c r="J232" s="15">
        <v>9693.3</v>
      </c>
    </row>
    <row r="233" spans="1:10" ht="21" customHeight="1">
      <c r="A233" s="33" t="s">
        <v>906</v>
      </c>
      <c r="B233" s="27" t="s">
        <v>808</v>
      </c>
      <c r="C233" s="14" t="s">
        <v>383</v>
      </c>
      <c r="D233" s="13" t="s">
        <v>515</v>
      </c>
      <c r="E233" s="13" t="s">
        <v>478</v>
      </c>
      <c r="F233" s="15">
        <v>10000</v>
      </c>
      <c r="G233" s="15">
        <f t="shared" si="7"/>
        <v>6600</v>
      </c>
      <c r="H233" s="15">
        <v>0</v>
      </c>
      <c r="I233" s="15">
        <v>3400</v>
      </c>
      <c r="J233" s="15">
        <v>3400</v>
      </c>
    </row>
    <row r="234" spans="1:10" ht="21" customHeight="1">
      <c r="A234" s="33" t="s">
        <v>907</v>
      </c>
      <c r="B234" s="27" t="s">
        <v>809</v>
      </c>
      <c r="C234" s="14" t="s">
        <v>384</v>
      </c>
      <c r="D234" s="13" t="s">
        <v>517</v>
      </c>
      <c r="E234" s="13" t="s">
        <v>479</v>
      </c>
      <c r="F234" s="15">
        <v>10000</v>
      </c>
      <c r="G234" s="15">
        <f t="shared" si="7"/>
        <v>0</v>
      </c>
      <c r="H234" s="15">
        <v>0</v>
      </c>
      <c r="I234" s="15">
        <v>10000</v>
      </c>
      <c r="J234" s="15">
        <v>10000</v>
      </c>
    </row>
    <row r="235" spans="1:10" ht="21" customHeight="1">
      <c r="A235" s="33" t="s">
        <v>908</v>
      </c>
      <c r="B235" s="27" t="s">
        <v>810</v>
      </c>
      <c r="C235" s="14" t="s">
        <v>385</v>
      </c>
      <c r="D235" s="13" t="s">
        <v>517</v>
      </c>
      <c r="E235" s="13" t="s">
        <v>480</v>
      </c>
      <c r="F235" s="15">
        <v>10000</v>
      </c>
      <c r="G235" s="15">
        <f t="shared" si="7"/>
        <v>0</v>
      </c>
      <c r="H235" s="15">
        <v>0</v>
      </c>
      <c r="I235" s="15">
        <v>10000</v>
      </c>
      <c r="J235" s="15">
        <v>10000</v>
      </c>
    </row>
    <row r="236" spans="1:10" ht="21" customHeight="1">
      <c r="A236" s="33" t="s">
        <v>909</v>
      </c>
      <c r="B236" s="27" t="s">
        <v>811</v>
      </c>
      <c r="C236" s="14" t="s">
        <v>386</v>
      </c>
      <c r="D236" s="13" t="s">
        <v>514</v>
      </c>
      <c r="E236" s="13" t="s">
        <v>481</v>
      </c>
      <c r="F236" s="15">
        <v>10000</v>
      </c>
      <c r="G236" s="15">
        <f t="shared" si="7"/>
        <v>0</v>
      </c>
      <c r="H236" s="15">
        <v>0</v>
      </c>
      <c r="I236" s="15">
        <v>10000</v>
      </c>
      <c r="J236" s="15">
        <v>10000</v>
      </c>
    </row>
    <row r="237" spans="1:10" ht="21" customHeight="1">
      <c r="A237" s="33" t="s">
        <v>910</v>
      </c>
      <c r="B237" s="27" t="s">
        <v>812</v>
      </c>
      <c r="C237" s="14" t="s">
        <v>387</v>
      </c>
      <c r="D237" s="13" t="s">
        <v>505</v>
      </c>
      <c r="E237" s="13" t="s">
        <v>482</v>
      </c>
      <c r="F237" s="15">
        <v>10000</v>
      </c>
      <c r="G237" s="15">
        <f t="shared" si="7"/>
        <v>0</v>
      </c>
      <c r="H237" s="15">
        <v>0</v>
      </c>
      <c r="I237" s="15">
        <v>10000</v>
      </c>
      <c r="J237" s="15">
        <v>10000</v>
      </c>
    </row>
    <row r="238" spans="1:10" ht="21" customHeight="1">
      <c r="A238" s="33" t="s">
        <v>911</v>
      </c>
      <c r="B238" s="27" t="s">
        <v>813</v>
      </c>
      <c r="C238" s="14" t="s">
        <v>388</v>
      </c>
      <c r="D238" s="13" t="s">
        <v>516</v>
      </c>
      <c r="E238" s="13" t="s">
        <v>483</v>
      </c>
      <c r="F238" s="15">
        <v>10000</v>
      </c>
      <c r="G238" s="15">
        <f t="shared" si="7"/>
        <v>0</v>
      </c>
      <c r="H238" s="15">
        <v>0</v>
      </c>
      <c r="I238" s="15">
        <v>10000</v>
      </c>
      <c r="J238" s="15">
        <v>10000</v>
      </c>
    </row>
    <row r="239" spans="1:10" ht="21" customHeight="1">
      <c r="A239" s="33" t="s">
        <v>912</v>
      </c>
      <c r="B239" s="27" t="s">
        <v>814</v>
      </c>
      <c r="C239" s="14" t="s">
        <v>389</v>
      </c>
      <c r="D239" s="13" t="s">
        <v>329</v>
      </c>
      <c r="E239" s="13" t="s">
        <v>484</v>
      </c>
      <c r="F239" s="15">
        <v>10000</v>
      </c>
      <c r="G239" s="15">
        <f t="shared" si="7"/>
        <v>0</v>
      </c>
      <c r="H239" s="15">
        <v>0</v>
      </c>
      <c r="I239" s="15">
        <v>10000</v>
      </c>
      <c r="J239" s="15">
        <v>10000</v>
      </c>
    </row>
    <row r="240" spans="1:10" ht="21" customHeight="1">
      <c r="A240" s="33" t="s">
        <v>913</v>
      </c>
      <c r="B240" s="27" t="s">
        <v>815</v>
      </c>
      <c r="C240" s="14" t="s">
        <v>390</v>
      </c>
      <c r="D240" s="13" t="s">
        <v>329</v>
      </c>
      <c r="E240" s="13" t="s">
        <v>485</v>
      </c>
      <c r="F240" s="15">
        <v>10000</v>
      </c>
      <c r="G240" s="15">
        <f t="shared" si="7"/>
        <v>0</v>
      </c>
      <c r="H240" s="15">
        <v>0</v>
      </c>
      <c r="I240" s="15">
        <v>10000</v>
      </c>
      <c r="J240" s="15">
        <v>10000</v>
      </c>
    </row>
    <row r="241" spans="1:10" ht="21" customHeight="1">
      <c r="A241" s="33" t="s">
        <v>914</v>
      </c>
      <c r="B241" s="27" t="s">
        <v>816</v>
      </c>
      <c r="C241" s="14" t="s">
        <v>391</v>
      </c>
      <c r="D241" s="13" t="s">
        <v>516</v>
      </c>
      <c r="E241" s="13" t="s">
        <v>486</v>
      </c>
      <c r="F241" s="15">
        <v>10000</v>
      </c>
      <c r="G241" s="15">
        <f t="shared" si="7"/>
        <v>0</v>
      </c>
      <c r="H241" s="15">
        <v>0</v>
      </c>
      <c r="I241" s="15">
        <v>10000</v>
      </c>
      <c r="J241" s="15">
        <v>10000</v>
      </c>
    </row>
    <row r="242" spans="1:10" ht="21" customHeight="1">
      <c r="A242" s="33" t="s">
        <v>915</v>
      </c>
      <c r="B242" s="27" t="s">
        <v>817</v>
      </c>
      <c r="C242" s="14" t="s">
        <v>392</v>
      </c>
      <c r="D242" s="13" t="s">
        <v>515</v>
      </c>
      <c r="E242" s="13" t="s">
        <v>233</v>
      </c>
      <c r="F242" s="15">
        <v>10000</v>
      </c>
      <c r="G242" s="15">
        <f t="shared" si="7"/>
        <v>4215.3</v>
      </c>
      <c r="H242" s="15">
        <v>0</v>
      </c>
      <c r="I242" s="15">
        <v>5784.7</v>
      </c>
      <c r="J242" s="15">
        <v>5784.7</v>
      </c>
    </row>
    <row r="243" spans="1:10" ht="21" customHeight="1">
      <c r="A243" s="33" t="s">
        <v>916</v>
      </c>
      <c r="B243" s="27" t="s">
        <v>818</v>
      </c>
      <c r="C243" s="14" t="s">
        <v>393</v>
      </c>
      <c r="D243" s="13" t="s">
        <v>518</v>
      </c>
      <c r="E243" s="13" t="s">
        <v>487</v>
      </c>
      <c r="F243" s="15">
        <v>10000</v>
      </c>
      <c r="G243" s="15">
        <f t="shared" si="7"/>
        <v>0</v>
      </c>
      <c r="H243" s="15">
        <v>0</v>
      </c>
      <c r="I243" s="15">
        <v>10000</v>
      </c>
      <c r="J243" s="15">
        <v>10000</v>
      </c>
    </row>
    <row r="244" spans="1:10" ht="23.25" customHeight="1">
      <c r="A244" s="33" t="s">
        <v>523</v>
      </c>
      <c r="B244" s="27" t="s">
        <v>819</v>
      </c>
      <c r="C244" s="14" t="s">
        <v>394</v>
      </c>
      <c r="D244" s="13" t="s">
        <v>515</v>
      </c>
      <c r="E244" s="13" t="s">
        <v>488</v>
      </c>
      <c r="F244" s="15">
        <v>150000</v>
      </c>
      <c r="G244" s="15">
        <f t="shared" si="7"/>
        <v>3200</v>
      </c>
      <c r="H244" s="15">
        <v>0</v>
      </c>
      <c r="I244" s="15">
        <v>146800</v>
      </c>
      <c r="J244" s="15">
        <v>146800</v>
      </c>
    </row>
    <row r="245" spans="1:10" ht="18" customHeight="1">
      <c r="A245" s="33" t="s">
        <v>917</v>
      </c>
      <c r="B245" s="27" t="s">
        <v>820</v>
      </c>
      <c r="C245" s="14" t="s">
        <v>395</v>
      </c>
      <c r="D245" s="13" t="s">
        <v>519</v>
      </c>
      <c r="E245" s="13" t="s">
        <v>145</v>
      </c>
      <c r="F245" s="15">
        <v>150000</v>
      </c>
      <c r="G245" s="15">
        <f t="shared" si="7"/>
        <v>0</v>
      </c>
      <c r="H245" s="15">
        <v>0</v>
      </c>
      <c r="I245" s="15">
        <v>150000</v>
      </c>
      <c r="J245" s="15">
        <v>150000</v>
      </c>
    </row>
    <row r="246" spans="1:10" ht="18" customHeight="1">
      <c r="A246" s="33" t="s">
        <v>524</v>
      </c>
      <c r="B246" s="27" t="s">
        <v>821</v>
      </c>
      <c r="C246" s="14" t="s">
        <v>396</v>
      </c>
      <c r="D246" s="13" t="s">
        <v>505</v>
      </c>
      <c r="E246" s="13" t="s">
        <v>153</v>
      </c>
      <c r="F246" s="15">
        <v>300000</v>
      </c>
      <c r="G246" s="15">
        <f t="shared" si="7"/>
        <v>18611</v>
      </c>
      <c r="H246" s="15">
        <v>0</v>
      </c>
      <c r="I246" s="15">
        <v>281389</v>
      </c>
      <c r="J246" s="15">
        <v>281389</v>
      </c>
    </row>
    <row r="247" spans="1:10" ht="18" customHeight="1">
      <c r="A247" s="33" t="s">
        <v>525</v>
      </c>
      <c r="B247" s="27" t="s">
        <v>822</v>
      </c>
      <c r="C247" s="14" t="s">
        <v>397</v>
      </c>
      <c r="D247" s="13" t="s">
        <v>508</v>
      </c>
      <c r="E247" s="13" t="s">
        <v>50</v>
      </c>
      <c r="F247" s="15">
        <v>800000</v>
      </c>
      <c r="G247" s="15">
        <f t="shared" si="7"/>
        <v>129340</v>
      </c>
      <c r="H247" s="15">
        <v>12433</v>
      </c>
      <c r="I247" s="15">
        <v>670660</v>
      </c>
      <c r="J247" s="15">
        <v>658227</v>
      </c>
    </row>
    <row r="248" spans="1:10" ht="18" customHeight="1">
      <c r="A248" s="33" t="s">
        <v>526</v>
      </c>
      <c r="B248" s="27" t="s">
        <v>823</v>
      </c>
      <c r="C248" s="14" t="s">
        <v>398</v>
      </c>
      <c r="D248" s="13" t="s">
        <v>520</v>
      </c>
      <c r="E248" s="13" t="s">
        <v>489</v>
      </c>
      <c r="F248" s="15">
        <v>200000</v>
      </c>
      <c r="G248" s="15">
        <f t="shared" si="7"/>
        <v>0</v>
      </c>
      <c r="H248" s="15">
        <v>0</v>
      </c>
      <c r="I248" s="15">
        <v>200000</v>
      </c>
      <c r="J248" s="15">
        <v>200000</v>
      </c>
    </row>
    <row r="249" spans="1:10" ht="18" customHeight="1">
      <c r="A249" s="33" t="s">
        <v>527</v>
      </c>
      <c r="B249" s="27" t="s">
        <v>824</v>
      </c>
      <c r="C249" s="14" t="s">
        <v>399</v>
      </c>
      <c r="D249" s="13" t="s">
        <v>521</v>
      </c>
      <c r="E249" s="13" t="s">
        <v>154</v>
      </c>
      <c r="F249" s="15">
        <v>300000</v>
      </c>
      <c r="G249" s="15">
        <f t="shared" si="7"/>
        <v>16264</v>
      </c>
      <c r="H249" s="15">
        <v>0</v>
      </c>
      <c r="I249" s="15">
        <v>283736</v>
      </c>
      <c r="J249" s="15">
        <v>283736</v>
      </c>
    </row>
    <row r="250" spans="1:10" ht="18" customHeight="1">
      <c r="A250" s="33" t="s">
        <v>918</v>
      </c>
      <c r="B250" s="27" t="s">
        <v>825</v>
      </c>
      <c r="C250" s="14" t="s">
        <v>400</v>
      </c>
      <c r="D250" s="13" t="s">
        <v>144</v>
      </c>
      <c r="E250" s="13" t="s">
        <v>296</v>
      </c>
      <c r="F250" s="15">
        <v>5425000</v>
      </c>
      <c r="G250" s="15">
        <f aca="true" t="shared" si="8" ref="G250:G305">F250-I250</f>
        <v>4864233</v>
      </c>
      <c r="H250" s="15">
        <v>0</v>
      </c>
      <c r="I250" s="15">
        <v>560767</v>
      </c>
      <c r="J250" s="15">
        <v>560767</v>
      </c>
    </row>
    <row r="251" spans="1:10" ht="18" customHeight="1">
      <c r="A251" s="33" t="s">
        <v>919</v>
      </c>
      <c r="B251" s="27" t="s">
        <v>528</v>
      </c>
      <c r="C251" s="14"/>
      <c r="D251" s="13"/>
      <c r="E251" s="13"/>
      <c r="F251" s="15">
        <f>SUM(F252:F305)</f>
        <v>1075000</v>
      </c>
      <c r="G251" s="15">
        <f t="shared" si="8"/>
        <v>1075000</v>
      </c>
      <c r="H251" s="15"/>
      <c r="I251" s="15"/>
      <c r="J251" s="15"/>
    </row>
    <row r="252" spans="1:10" ht="18" customHeight="1">
      <c r="A252" s="33" t="s">
        <v>920</v>
      </c>
      <c r="B252" s="27" t="s">
        <v>826</v>
      </c>
      <c r="C252" s="14" t="s">
        <v>401</v>
      </c>
      <c r="D252" s="13" t="s">
        <v>144</v>
      </c>
      <c r="E252" s="13" t="s">
        <v>232</v>
      </c>
      <c r="F252" s="15">
        <v>20000</v>
      </c>
      <c r="G252" s="15">
        <f t="shared" si="8"/>
        <v>0</v>
      </c>
      <c r="H252" s="15">
        <v>0</v>
      </c>
      <c r="I252" s="15">
        <v>20000</v>
      </c>
      <c r="J252" s="15">
        <v>20000</v>
      </c>
    </row>
    <row r="253" spans="1:10" ht="18" customHeight="1">
      <c r="A253" s="33" t="s">
        <v>921</v>
      </c>
      <c r="B253" s="27" t="s">
        <v>827</v>
      </c>
      <c r="C253" s="14" t="s">
        <v>402</v>
      </c>
      <c r="D253" s="13" t="s">
        <v>144</v>
      </c>
      <c r="E253" s="13" t="s">
        <v>233</v>
      </c>
      <c r="F253" s="15">
        <v>20000</v>
      </c>
      <c r="G253" s="15">
        <f t="shared" si="8"/>
        <v>19997.8</v>
      </c>
      <c r="H253" s="15">
        <v>0</v>
      </c>
      <c r="I253" s="15">
        <v>2.2</v>
      </c>
      <c r="J253" s="15">
        <v>2.2</v>
      </c>
    </row>
    <row r="254" spans="1:10" ht="18" customHeight="1">
      <c r="A254" s="33" t="s">
        <v>922</v>
      </c>
      <c r="B254" s="27" t="s">
        <v>828</v>
      </c>
      <c r="C254" s="14" t="s">
        <v>403</v>
      </c>
      <c r="D254" s="13" t="s">
        <v>144</v>
      </c>
      <c r="E254" s="13" t="s">
        <v>234</v>
      </c>
      <c r="F254" s="15">
        <v>20000</v>
      </c>
      <c r="G254" s="15">
        <f t="shared" si="8"/>
        <v>0</v>
      </c>
      <c r="H254" s="15">
        <v>0</v>
      </c>
      <c r="I254" s="15">
        <v>20000</v>
      </c>
      <c r="J254" s="15">
        <v>20000</v>
      </c>
    </row>
    <row r="255" spans="1:10" ht="18" customHeight="1">
      <c r="A255" s="33" t="s">
        <v>923</v>
      </c>
      <c r="B255" s="27" t="s">
        <v>829</v>
      </c>
      <c r="C255" s="14" t="s">
        <v>404</v>
      </c>
      <c r="D255" s="13" t="s">
        <v>144</v>
      </c>
      <c r="E255" s="13" t="s">
        <v>235</v>
      </c>
      <c r="F255" s="15">
        <v>20000</v>
      </c>
      <c r="G255" s="15">
        <f t="shared" si="8"/>
        <v>0</v>
      </c>
      <c r="H255" s="15">
        <v>0</v>
      </c>
      <c r="I255" s="15">
        <v>20000</v>
      </c>
      <c r="J255" s="15">
        <v>20000</v>
      </c>
    </row>
    <row r="256" spans="1:10" ht="18" customHeight="1">
      <c r="A256" s="33" t="s">
        <v>924</v>
      </c>
      <c r="B256" s="27" t="s">
        <v>830</v>
      </c>
      <c r="C256" s="14" t="s">
        <v>405</v>
      </c>
      <c r="D256" s="13" t="s">
        <v>144</v>
      </c>
      <c r="E256" s="13" t="s">
        <v>236</v>
      </c>
      <c r="F256" s="15">
        <v>20000</v>
      </c>
      <c r="G256" s="15">
        <f t="shared" si="8"/>
        <v>0</v>
      </c>
      <c r="H256" s="15">
        <v>0</v>
      </c>
      <c r="I256" s="15">
        <v>20000</v>
      </c>
      <c r="J256" s="15">
        <v>20000</v>
      </c>
    </row>
    <row r="257" spans="1:10" ht="18" customHeight="1">
      <c r="A257" s="33" t="s">
        <v>925</v>
      </c>
      <c r="B257" s="27" t="s">
        <v>831</v>
      </c>
      <c r="C257" s="14" t="s">
        <v>406</v>
      </c>
      <c r="D257" s="13" t="s">
        <v>144</v>
      </c>
      <c r="E257" s="13" t="s">
        <v>228</v>
      </c>
      <c r="F257" s="15">
        <v>20000</v>
      </c>
      <c r="G257" s="15">
        <f t="shared" si="8"/>
        <v>0</v>
      </c>
      <c r="H257" s="15">
        <v>0</v>
      </c>
      <c r="I257" s="15">
        <v>20000</v>
      </c>
      <c r="J257" s="15">
        <v>20000</v>
      </c>
    </row>
    <row r="258" spans="1:10" ht="18" customHeight="1">
      <c r="A258" s="33" t="s">
        <v>926</v>
      </c>
      <c r="B258" s="27" t="s">
        <v>832</v>
      </c>
      <c r="C258" s="14" t="s">
        <v>407</v>
      </c>
      <c r="D258" s="13" t="s">
        <v>144</v>
      </c>
      <c r="E258" s="13" t="s">
        <v>237</v>
      </c>
      <c r="F258" s="15">
        <v>20000</v>
      </c>
      <c r="G258" s="15">
        <f t="shared" si="8"/>
        <v>0</v>
      </c>
      <c r="H258" s="15">
        <v>0</v>
      </c>
      <c r="I258" s="15">
        <v>20000</v>
      </c>
      <c r="J258" s="15">
        <v>20000</v>
      </c>
    </row>
    <row r="259" spans="1:10" ht="18" customHeight="1">
      <c r="A259" s="33" t="s">
        <v>927</v>
      </c>
      <c r="B259" s="27" t="s">
        <v>833</v>
      </c>
      <c r="C259" s="14" t="s">
        <v>408</v>
      </c>
      <c r="D259" s="13" t="s">
        <v>144</v>
      </c>
      <c r="E259" s="13" t="s">
        <v>238</v>
      </c>
      <c r="F259" s="15">
        <v>10000</v>
      </c>
      <c r="G259" s="15">
        <f t="shared" si="8"/>
        <v>9998</v>
      </c>
      <c r="H259" s="15">
        <v>0</v>
      </c>
      <c r="I259" s="15">
        <v>2</v>
      </c>
      <c r="J259" s="15">
        <v>2</v>
      </c>
    </row>
    <row r="260" spans="1:10" ht="18" customHeight="1">
      <c r="A260" s="33" t="s">
        <v>928</v>
      </c>
      <c r="B260" s="27" t="s">
        <v>759</v>
      </c>
      <c r="C260" s="14" t="s">
        <v>758</v>
      </c>
      <c r="D260" s="13" t="s">
        <v>144</v>
      </c>
      <c r="E260" s="13" t="s">
        <v>239</v>
      </c>
      <c r="F260" s="15">
        <v>10000</v>
      </c>
      <c r="G260" s="15">
        <f t="shared" si="8"/>
        <v>10000</v>
      </c>
      <c r="H260" s="15"/>
      <c r="I260" s="15"/>
      <c r="J260" s="15"/>
    </row>
    <row r="261" spans="1:10" ht="18" customHeight="1">
      <c r="A261" s="33" t="s">
        <v>929</v>
      </c>
      <c r="B261" s="27" t="s">
        <v>834</v>
      </c>
      <c r="C261" s="14" t="s">
        <v>409</v>
      </c>
      <c r="D261" s="13" t="s">
        <v>144</v>
      </c>
      <c r="E261" s="13" t="s">
        <v>240</v>
      </c>
      <c r="F261" s="15">
        <v>10000</v>
      </c>
      <c r="G261" s="15">
        <f t="shared" si="8"/>
        <v>0</v>
      </c>
      <c r="H261" s="15">
        <v>0</v>
      </c>
      <c r="I261" s="15">
        <v>10000</v>
      </c>
      <c r="J261" s="15">
        <v>10000</v>
      </c>
    </row>
    <row r="262" spans="1:10" ht="18" customHeight="1">
      <c r="A262" s="33" t="s">
        <v>930</v>
      </c>
      <c r="B262" s="27" t="s">
        <v>835</v>
      </c>
      <c r="C262" s="14" t="s">
        <v>410</v>
      </c>
      <c r="D262" s="13" t="s">
        <v>144</v>
      </c>
      <c r="E262" s="13" t="s">
        <v>241</v>
      </c>
      <c r="F262" s="15">
        <v>10000</v>
      </c>
      <c r="G262" s="15">
        <f t="shared" si="8"/>
        <v>0</v>
      </c>
      <c r="H262" s="15">
        <v>0</v>
      </c>
      <c r="I262" s="15">
        <v>10000</v>
      </c>
      <c r="J262" s="15">
        <v>10000</v>
      </c>
    </row>
    <row r="263" spans="1:10" ht="18" customHeight="1">
      <c r="A263" s="33" t="s">
        <v>931</v>
      </c>
      <c r="B263" s="27" t="s">
        <v>836</v>
      </c>
      <c r="C263" s="14" t="s">
        <v>411</v>
      </c>
      <c r="D263" s="13" t="s">
        <v>144</v>
      </c>
      <c r="E263" s="13" t="s">
        <v>242</v>
      </c>
      <c r="F263" s="15">
        <v>10000</v>
      </c>
      <c r="G263" s="15">
        <f t="shared" si="8"/>
        <v>0</v>
      </c>
      <c r="H263" s="15">
        <v>0</v>
      </c>
      <c r="I263" s="15">
        <v>10000</v>
      </c>
      <c r="J263" s="15">
        <v>10000</v>
      </c>
    </row>
    <row r="264" spans="1:10" ht="18" customHeight="1">
      <c r="A264" s="33" t="s">
        <v>932</v>
      </c>
      <c r="B264" s="27" t="s">
        <v>837</v>
      </c>
      <c r="C264" s="14" t="s">
        <v>412</v>
      </c>
      <c r="D264" s="13" t="s">
        <v>144</v>
      </c>
      <c r="E264" s="13" t="s">
        <v>205</v>
      </c>
      <c r="F264" s="15">
        <v>20000</v>
      </c>
      <c r="G264" s="15">
        <f t="shared" si="8"/>
        <v>5892.65</v>
      </c>
      <c r="H264" s="15">
        <v>0</v>
      </c>
      <c r="I264" s="15">
        <v>14107.35</v>
      </c>
      <c r="J264" s="15">
        <v>14107.35</v>
      </c>
    </row>
    <row r="265" spans="1:10" ht="18" customHeight="1">
      <c r="A265" s="33" t="s">
        <v>933</v>
      </c>
      <c r="B265" s="27" t="s">
        <v>838</v>
      </c>
      <c r="C265" s="14" t="s">
        <v>413</v>
      </c>
      <c r="D265" s="13" t="s">
        <v>144</v>
      </c>
      <c r="E265" s="13" t="s">
        <v>206</v>
      </c>
      <c r="F265" s="15">
        <v>20000</v>
      </c>
      <c r="G265" s="15">
        <f t="shared" si="8"/>
        <v>0</v>
      </c>
      <c r="H265" s="15">
        <v>0</v>
      </c>
      <c r="I265" s="15">
        <v>20000</v>
      </c>
      <c r="J265" s="15">
        <v>20000</v>
      </c>
    </row>
    <row r="266" spans="1:10" ht="18" customHeight="1">
      <c r="A266" s="33" t="s">
        <v>934</v>
      </c>
      <c r="B266" s="27" t="s">
        <v>839</v>
      </c>
      <c r="C266" s="14" t="s">
        <v>414</v>
      </c>
      <c r="D266" s="13" t="s">
        <v>144</v>
      </c>
      <c r="E266" s="13" t="s">
        <v>207</v>
      </c>
      <c r="F266" s="15">
        <v>30000</v>
      </c>
      <c r="G266" s="15">
        <f t="shared" si="8"/>
        <v>0</v>
      </c>
      <c r="H266" s="15">
        <v>0</v>
      </c>
      <c r="I266" s="15">
        <v>30000</v>
      </c>
      <c r="J266" s="15">
        <v>30000</v>
      </c>
    </row>
    <row r="267" spans="1:10" ht="18" customHeight="1">
      <c r="A267" s="33" t="s">
        <v>935</v>
      </c>
      <c r="B267" s="27" t="s">
        <v>840</v>
      </c>
      <c r="C267" s="14" t="s">
        <v>415</v>
      </c>
      <c r="D267" s="13" t="s">
        <v>144</v>
      </c>
      <c r="E267" s="13" t="s">
        <v>208</v>
      </c>
      <c r="F267" s="15">
        <v>30000</v>
      </c>
      <c r="G267" s="15">
        <f t="shared" si="8"/>
        <v>2969.5200000000004</v>
      </c>
      <c r="H267" s="15">
        <v>0</v>
      </c>
      <c r="I267" s="15">
        <v>27030.48</v>
      </c>
      <c r="J267" s="15">
        <v>27030.48</v>
      </c>
    </row>
    <row r="268" spans="1:10" ht="18" customHeight="1">
      <c r="A268" s="33" t="s">
        <v>936</v>
      </c>
      <c r="B268" s="27" t="s">
        <v>841</v>
      </c>
      <c r="C268" s="14" t="s">
        <v>416</v>
      </c>
      <c r="D268" s="13" t="s">
        <v>144</v>
      </c>
      <c r="E268" s="13" t="s">
        <v>209</v>
      </c>
      <c r="F268" s="15">
        <v>30000</v>
      </c>
      <c r="G268" s="15">
        <f t="shared" si="8"/>
        <v>11663</v>
      </c>
      <c r="H268" s="15">
        <v>0</v>
      </c>
      <c r="I268" s="15">
        <v>18337</v>
      </c>
      <c r="J268" s="15">
        <v>18337</v>
      </c>
    </row>
    <row r="269" spans="1:10" ht="18" customHeight="1">
      <c r="A269" s="33" t="s">
        <v>937</v>
      </c>
      <c r="B269" s="27" t="s">
        <v>842</v>
      </c>
      <c r="C269" s="14" t="s">
        <v>417</v>
      </c>
      <c r="D269" s="13" t="s">
        <v>144</v>
      </c>
      <c r="E269" s="13" t="s">
        <v>210</v>
      </c>
      <c r="F269" s="15">
        <v>30000</v>
      </c>
      <c r="G269" s="15">
        <f t="shared" si="8"/>
        <v>0</v>
      </c>
      <c r="H269" s="15">
        <v>0</v>
      </c>
      <c r="I269" s="15">
        <v>30000</v>
      </c>
      <c r="J269" s="15">
        <v>30000</v>
      </c>
    </row>
    <row r="270" spans="1:10" ht="18" customHeight="1">
      <c r="A270" s="33" t="s">
        <v>938</v>
      </c>
      <c r="B270" s="27" t="s">
        <v>843</v>
      </c>
      <c r="C270" s="14" t="s">
        <v>418</v>
      </c>
      <c r="D270" s="13" t="s">
        <v>144</v>
      </c>
      <c r="E270" s="13" t="s">
        <v>211</v>
      </c>
      <c r="F270" s="15">
        <v>30000</v>
      </c>
      <c r="G270" s="15">
        <f t="shared" si="8"/>
        <v>0</v>
      </c>
      <c r="H270" s="15">
        <v>0</v>
      </c>
      <c r="I270" s="15">
        <v>30000</v>
      </c>
      <c r="J270" s="15">
        <v>30000</v>
      </c>
    </row>
    <row r="271" spans="1:10" ht="18" customHeight="1">
      <c r="A271" s="33" t="s">
        <v>939</v>
      </c>
      <c r="B271" s="27" t="s">
        <v>844</v>
      </c>
      <c r="C271" s="14" t="s">
        <v>419</v>
      </c>
      <c r="D271" s="13" t="s">
        <v>144</v>
      </c>
      <c r="E271" s="13" t="s">
        <v>213</v>
      </c>
      <c r="F271" s="15">
        <v>30000</v>
      </c>
      <c r="G271" s="15">
        <f t="shared" si="8"/>
        <v>0</v>
      </c>
      <c r="H271" s="15">
        <v>0</v>
      </c>
      <c r="I271" s="15">
        <v>30000</v>
      </c>
      <c r="J271" s="15">
        <v>30000</v>
      </c>
    </row>
    <row r="272" spans="1:10" ht="18" customHeight="1">
      <c r="A272" s="33" t="s">
        <v>940</v>
      </c>
      <c r="B272" s="27" t="s">
        <v>845</v>
      </c>
      <c r="C272" s="14" t="s">
        <v>420</v>
      </c>
      <c r="D272" s="13" t="s">
        <v>144</v>
      </c>
      <c r="E272" s="13" t="s">
        <v>214</v>
      </c>
      <c r="F272" s="15">
        <v>30000</v>
      </c>
      <c r="G272" s="15">
        <f t="shared" si="8"/>
        <v>0</v>
      </c>
      <c r="H272" s="15">
        <v>0</v>
      </c>
      <c r="I272" s="15">
        <v>30000</v>
      </c>
      <c r="J272" s="15">
        <v>30000</v>
      </c>
    </row>
    <row r="273" spans="1:10" ht="18" customHeight="1">
      <c r="A273" s="33" t="s">
        <v>941</v>
      </c>
      <c r="B273" s="27" t="s">
        <v>846</v>
      </c>
      <c r="C273" s="14" t="s">
        <v>421</v>
      </c>
      <c r="D273" s="13" t="s">
        <v>144</v>
      </c>
      <c r="E273" s="13" t="s">
        <v>215</v>
      </c>
      <c r="F273" s="15">
        <v>20000</v>
      </c>
      <c r="G273" s="15">
        <f t="shared" si="8"/>
        <v>0</v>
      </c>
      <c r="H273" s="15">
        <v>0</v>
      </c>
      <c r="I273" s="15">
        <v>20000</v>
      </c>
      <c r="J273" s="15">
        <v>20000</v>
      </c>
    </row>
    <row r="274" spans="1:10" ht="18" customHeight="1">
      <c r="A274" s="33" t="s">
        <v>942</v>
      </c>
      <c r="B274" s="27" t="s">
        <v>847</v>
      </c>
      <c r="C274" s="14" t="s">
        <v>422</v>
      </c>
      <c r="D274" s="13" t="s">
        <v>144</v>
      </c>
      <c r="E274" s="13" t="s">
        <v>216</v>
      </c>
      <c r="F274" s="15">
        <v>30000</v>
      </c>
      <c r="G274" s="15">
        <f t="shared" si="8"/>
        <v>0</v>
      </c>
      <c r="H274" s="15">
        <v>0</v>
      </c>
      <c r="I274" s="15">
        <v>30000</v>
      </c>
      <c r="J274" s="15">
        <v>30000</v>
      </c>
    </row>
    <row r="275" spans="1:10" ht="18" customHeight="1">
      <c r="A275" s="33" t="s">
        <v>943</v>
      </c>
      <c r="B275" s="27" t="s">
        <v>848</v>
      </c>
      <c r="C275" s="14" t="s">
        <v>423</v>
      </c>
      <c r="D275" s="13" t="s">
        <v>144</v>
      </c>
      <c r="E275" s="13" t="s">
        <v>217</v>
      </c>
      <c r="F275" s="15">
        <v>20000</v>
      </c>
      <c r="G275" s="15">
        <f t="shared" si="8"/>
        <v>0</v>
      </c>
      <c r="H275" s="15">
        <v>0</v>
      </c>
      <c r="I275" s="15">
        <v>20000</v>
      </c>
      <c r="J275" s="15">
        <v>20000</v>
      </c>
    </row>
    <row r="276" spans="1:10" ht="18" customHeight="1">
      <c r="A276" s="33" t="s">
        <v>944</v>
      </c>
      <c r="B276" s="27" t="s">
        <v>849</v>
      </c>
      <c r="C276" s="14" t="s">
        <v>424</v>
      </c>
      <c r="D276" s="13" t="s">
        <v>144</v>
      </c>
      <c r="E276" s="13" t="s">
        <v>218</v>
      </c>
      <c r="F276" s="15">
        <v>20000</v>
      </c>
      <c r="G276" s="15">
        <f t="shared" si="8"/>
        <v>0</v>
      </c>
      <c r="H276" s="15">
        <v>0</v>
      </c>
      <c r="I276" s="15">
        <v>20000</v>
      </c>
      <c r="J276" s="15">
        <v>20000</v>
      </c>
    </row>
    <row r="277" spans="1:10" ht="18" customHeight="1">
      <c r="A277" s="33" t="s">
        <v>945</v>
      </c>
      <c r="B277" s="27" t="s">
        <v>850</v>
      </c>
      <c r="C277" s="14" t="s">
        <v>425</v>
      </c>
      <c r="D277" s="13" t="s">
        <v>144</v>
      </c>
      <c r="E277" s="13" t="s">
        <v>219</v>
      </c>
      <c r="F277" s="15">
        <v>10000</v>
      </c>
      <c r="G277" s="15">
        <f t="shared" si="8"/>
        <v>0</v>
      </c>
      <c r="H277" s="15">
        <v>0</v>
      </c>
      <c r="I277" s="15">
        <v>10000</v>
      </c>
      <c r="J277" s="15">
        <v>10000</v>
      </c>
    </row>
    <row r="278" spans="1:10" ht="18" customHeight="1">
      <c r="A278" s="33" t="s">
        <v>946</v>
      </c>
      <c r="B278" s="27" t="s">
        <v>851</v>
      </c>
      <c r="C278" s="14" t="s">
        <v>426</v>
      </c>
      <c r="D278" s="13" t="s">
        <v>144</v>
      </c>
      <c r="E278" s="13" t="s">
        <v>0</v>
      </c>
      <c r="F278" s="15">
        <v>20000</v>
      </c>
      <c r="G278" s="15">
        <f t="shared" si="8"/>
        <v>0</v>
      </c>
      <c r="H278" s="15">
        <v>0</v>
      </c>
      <c r="I278" s="15">
        <v>20000</v>
      </c>
      <c r="J278" s="15">
        <v>20000</v>
      </c>
    </row>
    <row r="279" spans="1:10" ht="18" customHeight="1">
      <c r="A279" s="33" t="s">
        <v>947</v>
      </c>
      <c r="B279" s="27" t="s">
        <v>852</v>
      </c>
      <c r="C279" s="14" t="s">
        <v>427</v>
      </c>
      <c r="D279" s="13" t="s">
        <v>144</v>
      </c>
      <c r="E279" s="13" t="s">
        <v>220</v>
      </c>
      <c r="F279" s="15">
        <v>20000</v>
      </c>
      <c r="G279" s="15">
        <f t="shared" si="8"/>
        <v>0</v>
      </c>
      <c r="H279" s="15">
        <v>0</v>
      </c>
      <c r="I279" s="15">
        <v>20000</v>
      </c>
      <c r="J279" s="15">
        <v>20000</v>
      </c>
    </row>
    <row r="280" spans="1:10" ht="18" customHeight="1">
      <c r="A280" s="33" t="s">
        <v>948</v>
      </c>
      <c r="B280" s="27" t="s">
        <v>853</v>
      </c>
      <c r="C280" s="14" t="s">
        <v>428</v>
      </c>
      <c r="D280" s="13" t="s">
        <v>144</v>
      </c>
      <c r="E280" s="13" t="s">
        <v>221</v>
      </c>
      <c r="F280" s="15">
        <v>20000</v>
      </c>
      <c r="G280" s="15">
        <f t="shared" si="8"/>
        <v>0</v>
      </c>
      <c r="H280" s="15">
        <v>0</v>
      </c>
      <c r="I280" s="15">
        <v>20000</v>
      </c>
      <c r="J280" s="15">
        <v>20000</v>
      </c>
    </row>
    <row r="281" spans="1:10" ht="18" customHeight="1">
      <c r="A281" s="33" t="s">
        <v>949</v>
      </c>
      <c r="B281" s="27" t="s">
        <v>854</v>
      </c>
      <c r="C281" s="14" t="s">
        <v>429</v>
      </c>
      <c r="D281" s="13" t="s">
        <v>144</v>
      </c>
      <c r="E281" s="13" t="s">
        <v>222</v>
      </c>
      <c r="F281" s="15">
        <v>20000</v>
      </c>
      <c r="G281" s="15">
        <f t="shared" si="8"/>
        <v>0</v>
      </c>
      <c r="H281" s="15">
        <v>0</v>
      </c>
      <c r="I281" s="15">
        <v>20000</v>
      </c>
      <c r="J281" s="15">
        <v>20000</v>
      </c>
    </row>
    <row r="282" spans="1:10" ht="18" customHeight="1">
      <c r="A282" s="33" t="s">
        <v>950</v>
      </c>
      <c r="B282" s="27" t="s">
        <v>855</v>
      </c>
      <c r="C282" s="14" t="s">
        <v>430</v>
      </c>
      <c r="D282" s="13" t="s">
        <v>144</v>
      </c>
      <c r="E282" s="13" t="s">
        <v>223</v>
      </c>
      <c r="F282" s="15">
        <v>20000</v>
      </c>
      <c r="G282" s="15">
        <f t="shared" si="8"/>
        <v>9372</v>
      </c>
      <c r="H282" s="15">
        <v>0</v>
      </c>
      <c r="I282" s="15">
        <v>10628</v>
      </c>
      <c r="J282" s="15">
        <v>10628</v>
      </c>
    </row>
    <row r="283" spans="1:10" ht="18" customHeight="1">
      <c r="A283" s="33" t="s">
        <v>951</v>
      </c>
      <c r="B283" s="27" t="s">
        <v>856</v>
      </c>
      <c r="C283" s="14" t="s">
        <v>431</v>
      </c>
      <c r="D283" s="13" t="s">
        <v>144</v>
      </c>
      <c r="E283" s="13" t="s">
        <v>224</v>
      </c>
      <c r="F283" s="15">
        <v>20000</v>
      </c>
      <c r="G283" s="15">
        <f t="shared" si="8"/>
        <v>3314</v>
      </c>
      <c r="H283" s="15">
        <v>0</v>
      </c>
      <c r="I283" s="15">
        <v>16686</v>
      </c>
      <c r="J283" s="15">
        <v>16686</v>
      </c>
    </row>
    <row r="284" spans="1:10" ht="18" customHeight="1">
      <c r="A284" s="33" t="s">
        <v>952</v>
      </c>
      <c r="B284" s="27" t="s">
        <v>857</v>
      </c>
      <c r="C284" s="14" t="s">
        <v>432</v>
      </c>
      <c r="D284" s="13" t="s">
        <v>144</v>
      </c>
      <c r="E284" s="13" t="s">
        <v>225</v>
      </c>
      <c r="F284" s="15">
        <v>10000</v>
      </c>
      <c r="G284" s="15">
        <f t="shared" si="8"/>
        <v>0</v>
      </c>
      <c r="H284" s="15">
        <v>0</v>
      </c>
      <c r="I284" s="15">
        <v>10000</v>
      </c>
      <c r="J284" s="15">
        <v>10000</v>
      </c>
    </row>
    <row r="285" spans="1:10" ht="18" customHeight="1">
      <c r="A285" s="33" t="s">
        <v>953</v>
      </c>
      <c r="B285" s="27" t="s">
        <v>858</v>
      </c>
      <c r="C285" s="14" t="s">
        <v>433</v>
      </c>
      <c r="D285" s="13" t="s">
        <v>144</v>
      </c>
      <c r="E285" s="13" t="s">
        <v>226</v>
      </c>
      <c r="F285" s="15">
        <v>20000</v>
      </c>
      <c r="G285" s="15">
        <f t="shared" si="8"/>
        <v>0</v>
      </c>
      <c r="H285" s="15">
        <v>0</v>
      </c>
      <c r="I285" s="15">
        <v>20000</v>
      </c>
      <c r="J285" s="15">
        <v>20000</v>
      </c>
    </row>
    <row r="286" spans="1:10" ht="18" customHeight="1">
      <c r="A286" s="33" t="s">
        <v>954</v>
      </c>
      <c r="B286" s="27" t="s">
        <v>859</v>
      </c>
      <c r="C286" s="14" t="s">
        <v>434</v>
      </c>
      <c r="D286" s="13" t="s">
        <v>144</v>
      </c>
      <c r="E286" s="13" t="s">
        <v>227</v>
      </c>
      <c r="F286" s="15">
        <v>10000</v>
      </c>
      <c r="G286" s="15">
        <f t="shared" si="8"/>
        <v>0</v>
      </c>
      <c r="H286" s="15">
        <v>0</v>
      </c>
      <c r="I286" s="15">
        <v>10000</v>
      </c>
      <c r="J286" s="15">
        <v>10000</v>
      </c>
    </row>
    <row r="287" spans="1:10" ht="18" customHeight="1">
      <c r="A287" s="33" t="s">
        <v>955</v>
      </c>
      <c r="B287" s="27" t="s">
        <v>860</v>
      </c>
      <c r="C287" s="14" t="s">
        <v>435</v>
      </c>
      <c r="D287" s="13" t="s">
        <v>144</v>
      </c>
      <c r="E287" s="13" t="s">
        <v>228</v>
      </c>
      <c r="F287" s="15">
        <v>10000</v>
      </c>
      <c r="G287" s="15">
        <f t="shared" si="8"/>
        <v>0</v>
      </c>
      <c r="H287" s="15">
        <v>0</v>
      </c>
      <c r="I287" s="15">
        <v>10000</v>
      </c>
      <c r="J287" s="15">
        <v>10000</v>
      </c>
    </row>
    <row r="288" spans="1:10" ht="18" customHeight="1">
      <c r="A288" s="33" t="s">
        <v>956</v>
      </c>
      <c r="B288" s="27" t="s">
        <v>861</v>
      </c>
      <c r="C288" s="14" t="s">
        <v>436</v>
      </c>
      <c r="D288" s="13" t="s">
        <v>144</v>
      </c>
      <c r="E288" s="13" t="s">
        <v>229</v>
      </c>
      <c r="F288" s="15">
        <v>10000</v>
      </c>
      <c r="G288" s="15">
        <f t="shared" si="8"/>
        <v>0</v>
      </c>
      <c r="H288" s="15">
        <v>0</v>
      </c>
      <c r="I288" s="15">
        <v>10000</v>
      </c>
      <c r="J288" s="15">
        <v>10000</v>
      </c>
    </row>
    <row r="289" spans="1:10" ht="18" customHeight="1">
      <c r="A289" s="33" t="s">
        <v>957</v>
      </c>
      <c r="B289" s="27" t="s">
        <v>862</v>
      </c>
      <c r="C289" s="14" t="s">
        <v>437</v>
      </c>
      <c r="D289" s="13" t="s">
        <v>144</v>
      </c>
      <c r="E289" s="13" t="s">
        <v>230</v>
      </c>
      <c r="F289" s="15">
        <v>20000</v>
      </c>
      <c r="G289" s="15">
        <f t="shared" si="8"/>
        <v>0</v>
      </c>
      <c r="H289" s="15">
        <v>0</v>
      </c>
      <c r="I289" s="15">
        <v>20000</v>
      </c>
      <c r="J289" s="15">
        <v>20000</v>
      </c>
    </row>
    <row r="290" spans="1:10" ht="18" customHeight="1">
      <c r="A290" s="33" t="s">
        <v>958</v>
      </c>
      <c r="B290" s="27" t="s">
        <v>863</v>
      </c>
      <c r="C290" s="14" t="s">
        <v>438</v>
      </c>
      <c r="D290" s="13" t="s">
        <v>144</v>
      </c>
      <c r="E290" s="13" t="s">
        <v>28</v>
      </c>
      <c r="F290" s="15">
        <v>20000</v>
      </c>
      <c r="G290" s="15">
        <f t="shared" si="8"/>
        <v>0</v>
      </c>
      <c r="H290" s="15">
        <v>0</v>
      </c>
      <c r="I290" s="15">
        <v>20000</v>
      </c>
      <c r="J290" s="15">
        <v>20000</v>
      </c>
    </row>
    <row r="291" spans="1:10" ht="18" customHeight="1">
      <c r="A291" s="33" t="s">
        <v>959</v>
      </c>
      <c r="B291" s="27" t="s">
        <v>864</v>
      </c>
      <c r="C291" s="14" t="s">
        <v>439</v>
      </c>
      <c r="D291" s="13" t="s">
        <v>144</v>
      </c>
      <c r="E291" s="13" t="s">
        <v>490</v>
      </c>
      <c r="F291" s="15">
        <v>25000</v>
      </c>
      <c r="G291" s="15">
        <f t="shared" si="8"/>
        <v>0</v>
      </c>
      <c r="H291" s="15">
        <v>0</v>
      </c>
      <c r="I291" s="15">
        <v>25000</v>
      </c>
      <c r="J291" s="15">
        <v>25000</v>
      </c>
    </row>
    <row r="292" spans="1:10" ht="18" customHeight="1">
      <c r="A292" s="33" t="s">
        <v>960</v>
      </c>
      <c r="B292" s="27" t="s">
        <v>865</v>
      </c>
      <c r="C292" s="14" t="s">
        <v>440</v>
      </c>
      <c r="D292" s="13" t="s">
        <v>144</v>
      </c>
      <c r="E292" s="13" t="s">
        <v>491</v>
      </c>
      <c r="F292" s="15">
        <v>25000</v>
      </c>
      <c r="G292" s="15">
        <f t="shared" si="8"/>
        <v>0</v>
      </c>
      <c r="H292" s="15">
        <v>0</v>
      </c>
      <c r="I292" s="15">
        <v>25000</v>
      </c>
      <c r="J292" s="15">
        <v>25000</v>
      </c>
    </row>
    <row r="293" spans="1:10" ht="18" customHeight="1">
      <c r="A293" s="33" t="s">
        <v>961</v>
      </c>
      <c r="B293" s="27" t="s">
        <v>866</v>
      </c>
      <c r="C293" s="14" t="s">
        <v>441</v>
      </c>
      <c r="D293" s="13" t="s">
        <v>144</v>
      </c>
      <c r="E293" s="13" t="s">
        <v>492</v>
      </c>
      <c r="F293" s="15">
        <v>25000</v>
      </c>
      <c r="G293" s="15">
        <f t="shared" si="8"/>
        <v>13000</v>
      </c>
      <c r="H293" s="15">
        <v>0</v>
      </c>
      <c r="I293" s="15">
        <v>12000</v>
      </c>
      <c r="J293" s="15">
        <v>12000</v>
      </c>
    </row>
    <row r="294" spans="1:10" ht="18" customHeight="1">
      <c r="A294" s="33" t="s">
        <v>962</v>
      </c>
      <c r="B294" s="27" t="s">
        <v>867</v>
      </c>
      <c r="C294" s="14" t="s">
        <v>442</v>
      </c>
      <c r="D294" s="13" t="s">
        <v>144</v>
      </c>
      <c r="E294" s="13" t="s">
        <v>493</v>
      </c>
      <c r="F294" s="15">
        <v>25000</v>
      </c>
      <c r="G294" s="15">
        <f t="shared" si="8"/>
        <v>0</v>
      </c>
      <c r="H294" s="15">
        <v>0</v>
      </c>
      <c r="I294" s="15">
        <v>25000</v>
      </c>
      <c r="J294" s="15">
        <v>25000</v>
      </c>
    </row>
    <row r="295" spans="1:10" ht="18" customHeight="1">
      <c r="A295" s="33" t="s">
        <v>963</v>
      </c>
      <c r="B295" s="27" t="s">
        <v>868</v>
      </c>
      <c r="C295" s="14" t="s">
        <v>443</v>
      </c>
      <c r="D295" s="13" t="s">
        <v>144</v>
      </c>
      <c r="E295" s="13" t="s">
        <v>476</v>
      </c>
      <c r="F295" s="15">
        <v>25000</v>
      </c>
      <c r="G295" s="15">
        <f t="shared" si="8"/>
        <v>8318</v>
      </c>
      <c r="H295" s="15">
        <v>0</v>
      </c>
      <c r="I295" s="15">
        <v>16682</v>
      </c>
      <c r="J295" s="15">
        <v>16682</v>
      </c>
    </row>
    <row r="296" spans="1:10" ht="18" customHeight="1">
      <c r="A296" s="33" t="s">
        <v>964</v>
      </c>
      <c r="B296" s="27" t="s">
        <v>869</v>
      </c>
      <c r="C296" s="14" t="s">
        <v>444</v>
      </c>
      <c r="D296" s="13" t="s">
        <v>144</v>
      </c>
      <c r="E296" s="13" t="s">
        <v>494</v>
      </c>
      <c r="F296" s="15">
        <v>25000</v>
      </c>
      <c r="G296" s="15">
        <f t="shared" si="8"/>
        <v>0</v>
      </c>
      <c r="H296" s="15">
        <v>0</v>
      </c>
      <c r="I296" s="15">
        <v>25000</v>
      </c>
      <c r="J296" s="15">
        <v>25000</v>
      </c>
    </row>
    <row r="297" spans="1:10" ht="18" customHeight="1">
      <c r="A297" s="33" t="s">
        <v>965</v>
      </c>
      <c r="B297" s="27" t="s">
        <v>870</v>
      </c>
      <c r="C297" s="14" t="s">
        <v>445</v>
      </c>
      <c r="D297" s="13" t="s">
        <v>144</v>
      </c>
      <c r="E297" s="13" t="s">
        <v>495</v>
      </c>
      <c r="F297" s="15">
        <v>25000</v>
      </c>
      <c r="G297" s="15">
        <f t="shared" si="8"/>
        <v>0</v>
      </c>
      <c r="H297" s="15">
        <v>0</v>
      </c>
      <c r="I297" s="15">
        <v>25000</v>
      </c>
      <c r="J297" s="15">
        <v>25000</v>
      </c>
    </row>
    <row r="298" spans="1:10" ht="18" customHeight="1">
      <c r="A298" s="33" t="s">
        <v>966</v>
      </c>
      <c r="B298" s="27" t="s">
        <v>871</v>
      </c>
      <c r="C298" s="14" t="s">
        <v>446</v>
      </c>
      <c r="D298" s="13" t="s">
        <v>144</v>
      </c>
      <c r="E298" s="13" t="s">
        <v>496</v>
      </c>
      <c r="F298" s="15">
        <v>25000</v>
      </c>
      <c r="G298" s="15">
        <f t="shared" si="8"/>
        <v>3505.5</v>
      </c>
      <c r="H298" s="15">
        <v>0</v>
      </c>
      <c r="I298" s="15">
        <v>21494.5</v>
      </c>
      <c r="J298" s="15">
        <v>21494.5</v>
      </c>
    </row>
    <row r="299" spans="1:10" ht="18" customHeight="1">
      <c r="A299" s="33" t="s">
        <v>967</v>
      </c>
      <c r="B299" s="27" t="s">
        <v>872</v>
      </c>
      <c r="C299" s="14" t="s">
        <v>447</v>
      </c>
      <c r="D299" s="13" t="s">
        <v>144</v>
      </c>
      <c r="E299" s="13" t="s">
        <v>497</v>
      </c>
      <c r="F299" s="15">
        <v>25000</v>
      </c>
      <c r="G299" s="15">
        <f t="shared" si="8"/>
        <v>0</v>
      </c>
      <c r="H299" s="15">
        <v>0</v>
      </c>
      <c r="I299" s="15">
        <v>25000</v>
      </c>
      <c r="J299" s="15">
        <v>25000</v>
      </c>
    </row>
    <row r="300" spans="1:10" ht="18" customHeight="1">
      <c r="A300" s="33" t="s">
        <v>968</v>
      </c>
      <c r="B300" s="27" t="s">
        <v>873</v>
      </c>
      <c r="C300" s="14" t="s">
        <v>448</v>
      </c>
      <c r="D300" s="13" t="s">
        <v>144</v>
      </c>
      <c r="E300" s="13" t="s">
        <v>498</v>
      </c>
      <c r="F300" s="15">
        <v>15000</v>
      </c>
      <c r="G300" s="15">
        <f t="shared" si="8"/>
        <v>0</v>
      </c>
      <c r="H300" s="15">
        <v>0</v>
      </c>
      <c r="I300" s="15">
        <v>15000</v>
      </c>
      <c r="J300" s="15">
        <v>15000</v>
      </c>
    </row>
    <row r="301" spans="1:10" ht="18" customHeight="1">
      <c r="A301" s="33" t="s">
        <v>969</v>
      </c>
      <c r="B301" s="27" t="s">
        <v>874</v>
      </c>
      <c r="C301" s="14" t="s">
        <v>449</v>
      </c>
      <c r="D301" s="13" t="s">
        <v>144</v>
      </c>
      <c r="E301" s="13" t="s">
        <v>499</v>
      </c>
      <c r="F301" s="15">
        <v>15000</v>
      </c>
      <c r="G301" s="15">
        <f t="shared" si="8"/>
        <v>0</v>
      </c>
      <c r="H301" s="15">
        <v>0</v>
      </c>
      <c r="I301" s="15">
        <v>15000</v>
      </c>
      <c r="J301" s="15">
        <v>15000</v>
      </c>
    </row>
    <row r="302" spans="1:10" ht="18" customHeight="1">
      <c r="A302" s="33" t="s">
        <v>970</v>
      </c>
      <c r="B302" s="27" t="s">
        <v>875</v>
      </c>
      <c r="C302" s="14" t="s">
        <v>450</v>
      </c>
      <c r="D302" s="13" t="s">
        <v>144</v>
      </c>
      <c r="E302" s="13" t="s">
        <v>500</v>
      </c>
      <c r="F302" s="15">
        <v>15000</v>
      </c>
      <c r="G302" s="15">
        <f t="shared" si="8"/>
        <v>0</v>
      </c>
      <c r="H302" s="15">
        <v>0</v>
      </c>
      <c r="I302" s="15">
        <v>15000</v>
      </c>
      <c r="J302" s="15">
        <v>15000</v>
      </c>
    </row>
    <row r="303" spans="1:10" ht="18" customHeight="1">
      <c r="A303" s="33" t="s">
        <v>971</v>
      </c>
      <c r="B303" s="27" t="s">
        <v>876</v>
      </c>
      <c r="C303" s="14" t="s">
        <v>451</v>
      </c>
      <c r="D303" s="13" t="s">
        <v>144</v>
      </c>
      <c r="E303" s="13" t="s">
        <v>501</v>
      </c>
      <c r="F303" s="15">
        <v>15000</v>
      </c>
      <c r="G303" s="15">
        <f t="shared" si="8"/>
        <v>0</v>
      </c>
      <c r="H303" s="15">
        <v>0</v>
      </c>
      <c r="I303" s="15">
        <v>15000</v>
      </c>
      <c r="J303" s="15">
        <v>15000</v>
      </c>
    </row>
    <row r="304" spans="1:10" ht="18" customHeight="1">
      <c r="A304" s="33" t="s">
        <v>972</v>
      </c>
      <c r="B304" s="27" t="s">
        <v>877</v>
      </c>
      <c r="C304" s="14" t="s">
        <v>452</v>
      </c>
      <c r="D304" s="13" t="s">
        <v>144</v>
      </c>
      <c r="E304" s="13" t="s">
        <v>502</v>
      </c>
      <c r="F304" s="15">
        <v>15000</v>
      </c>
      <c r="G304" s="15">
        <f t="shared" si="8"/>
        <v>0</v>
      </c>
      <c r="H304" s="15">
        <v>0</v>
      </c>
      <c r="I304" s="15">
        <v>15000</v>
      </c>
      <c r="J304" s="15">
        <v>15000</v>
      </c>
    </row>
    <row r="305" spans="1:10" ht="18" customHeight="1">
      <c r="A305" s="33" t="s">
        <v>973</v>
      </c>
      <c r="B305" s="27" t="s">
        <v>878</v>
      </c>
      <c r="C305" s="14" t="s">
        <v>453</v>
      </c>
      <c r="D305" s="13" t="s">
        <v>144</v>
      </c>
      <c r="E305" s="13" t="s">
        <v>503</v>
      </c>
      <c r="F305" s="15">
        <v>15000</v>
      </c>
      <c r="G305" s="15">
        <f t="shared" si="8"/>
        <v>0</v>
      </c>
      <c r="H305" s="15">
        <v>0</v>
      </c>
      <c r="I305" s="15">
        <v>15000</v>
      </c>
      <c r="J305" s="15">
        <v>15000</v>
      </c>
    </row>
    <row r="306" ht="14.25">
      <c r="A306" s="34"/>
    </row>
    <row r="307" ht="14.25">
      <c r="A307" s="34"/>
    </row>
    <row r="308" ht="14.25">
      <c r="A308" s="34"/>
    </row>
    <row r="309" ht="14.25">
      <c r="A309" s="34"/>
    </row>
    <row r="310" ht="14.25">
      <c r="A310" s="34"/>
    </row>
    <row r="311" ht="14.25">
      <c r="A311" s="34"/>
    </row>
    <row r="312" ht="14.25">
      <c r="A312" s="34"/>
    </row>
    <row r="313" ht="14.25">
      <c r="A313" s="34"/>
    </row>
    <row r="314" ht="14.25">
      <c r="A314" s="34"/>
    </row>
    <row r="315" ht="14.25">
      <c r="A315" s="34"/>
    </row>
    <row r="316" ht="14.25">
      <c r="A316" s="34"/>
    </row>
    <row r="317" ht="14.25">
      <c r="A317" s="34"/>
    </row>
    <row r="318" ht="14.25">
      <c r="A318" s="35"/>
    </row>
    <row r="319" ht="14.25">
      <c r="A319" s="35"/>
    </row>
    <row r="320" ht="14.25">
      <c r="A320" s="35"/>
    </row>
    <row r="321" ht="14.25">
      <c r="A321" s="35"/>
    </row>
    <row r="322" ht="14.25">
      <c r="A322" s="35"/>
    </row>
    <row r="323" ht="14.25">
      <c r="A323" s="35"/>
    </row>
    <row r="324" ht="14.25">
      <c r="A324" s="35"/>
    </row>
    <row r="325" ht="14.25">
      <c r="A325" s="35"/>
    </row>
    <row r="326" ht="14.25">
      <c r="A326" s="35"/>
    </row>
    <row r="327" ht="14.25">
      <c r="A327" s="35"/>
    </row>
    <row r="328" ht="14.25">
      <c r="A328" s="35"/>
    </row>
    <row r="329" ht="14.25">
      <c r="A329" s="35"/>
    </row>
    <row r="330" ht="14.25">
      <c r="A330" s="35"/>
    </row>
    <row r="331" ht="14.25">
      <c r="A331" s="35"/>
    </row>
    <row r="332" ht="14.25">
      <c r="A332" s="35"/>
    </row>
    <row r="333" ht="14.25">
      <c r="A333" s="35"/>
    </row>
    <row r="334" ht="14.25">
      <c r="A334" s="35"/>
    </row>
    <row r="335" ht="14.25">
      <c r="A335" s="35"/>
    </row>
    <row r="336" ht="14.25">
      <c r="A336" s="35"/>
    </row>
    <row r="337" ht="14.25">
      <c r="A337" s="35"/>
    </row>
    <row r="338" ht="14.25">
      <c r="A338" s="35"/>
    </row>
    <row r="339" ht="14.25">
      <c r="A339" s="35"/>
    </row>
    <row r="340" ht="14.25">
      <c r="A340" s="35"/>
    </row>
    <row r="341" ht="14.25">
      <c r="A341" s="35"/>
    </row>
    <row r="342" ht="14.25">
      <c r="A342" s="35"/>
    </row>
    <row r="343" ht="14.25">
      <c r="A343" s="35"/>
    </row>
    <row r="344" ht="14.25">
      <c r="A344" s="35"/>
    </row>
    <row r="345" ht="14.25">
      <c r="A345" s="35"/>
    </row>
    <row r="346" ht="14.25">
      <c r="A346" s="35"/>
    </row>
    <row r="347" ht="14.25">
      <c r="A347" s="35"/>
    </row>
    <row r="348" ht="14.25">
      <c r="A348" s="35"/>
    </row>
    <row r="349" ht="14.25">
      <c r="A349" s="35"/>
    </row>
    <row r="350" ht="14.25">
      <c r="A350" s="35"/>
    </row>
    <row r="351" ht="14.25">
      <c r="A351" s="35"/>
    </row>
    <row r="352" ht="14.25">
      <c r="A352" s="35"/>
    </row>
    <row r="353" ht="14.25">
      <c r="A353" s="35"/>
    </row>
    <row r="354" ht="14.25">
      <c r="A354" s="35"/>
    </row>
    <row r="355" ht="14.25">
      <c r="A355" s="35"/>
    </row>
    <row r="356" ht="14.25">
      <c r="A356" s="35"/>
    </row>
    <row r="357" ht="14.25">
      <c r="A357" s="35"/>
    </row>
    <row r="358" ht="14.25">
      <c r="A358" s="35"/>
    </row>
    <row r="359" ht="14.25">
      <c r="A359" s="35"/>
    </row>
    <row r="360" ht="14.25">
      <c r="A360" s="35"/>
    </row>
    <row r="361" ht="14.25">
      <c r="A361" s="35"/>
    </row>
    <row r="362" ht="14.25">
      <c r="A362" s="35"/>
    </row>
    <row r="363" ht="14.25">
      <c r="A363" s="35"/>
    </row>
    <row r="364" ht="14.25">
      <c r="A364" s="35"/>
    </row>
    <row r="365" ht="14.25">
      <c r="A365" s="35"/>
    </row>
    <row r="366" ht="14.25">
      <c r="A366" s="35"/>
    </row>
    <row r="367" ht="14.25">
      <c r="A367" s="35"/>
    </row>
    <row r="368" ht="14.25">
      <c r="A368" s="35"/>
    </row>
    <row r="369" ht="14.25">
      <c r="A369" s="35"/>
    </row>
    <row r="370" ht="14.25">
      <c r="A370" s="35"/>
    </row>
    <row r="371" ht="14.25">
      <c r="A371" s="35"/>
    </row>
    <row r="372" ht="14.25">
      <c r="A372" s="35"/>
    </row>
    <row r="373" ht="14.25">
      <c r="A373" s="35"/>
    </row>
    <row r="374" ht="14.25">
      <c r="A374" s="35"/>
    </row>
    <row r="375" ht="14.25">
      <c r="A375" s="35"/>
    </row>
    <row r="376" ht="14.25">
      <c r="A376" s="35"/>
    </row>
    <row r="377" ht="14.25">
      <c r="A377" s="35"/>
    </row>
    <row r="378" ht="14.25">
      <c r="A378" s="35"/>
    </row>
    <row r="379" ht="14.25">
      <c r="A379" s="35"/>
    </row>
    <row r="380" ht="14.25">
      <c r="A380" s="35"/>
    </row>
    <row r="381" ht="14.25">
      <c r="A381" s="35"/>
    </row>
    <row r="382" ht="14.25">
      <c r="A382" s="35"/>
    </row>
    <row r="383" ht="14.25">
      <c r="A383" s="35"/>
    </row>
    <row r="384" ht="14.25">
      <c r="A384" s="35"/>
    </row>
    <row r="385" ht="14.25">
      <c r="A385" s="35"/>
    </row>
    <row r="386" ht="14.25">
      <c r="A386" s="35"/>
    </row>
  </sheetData>
  <sheetProtection/>
  <mergeCells count="1">
    <mergeCell ref="A1:J1"/>
  </mergeCells>
  <printOptions/>
  <pageMargins left="0.43" right="0.1968503937007874" top="0.2362204724409449" bottom="0.2755905511811024" header="0.2362204724409449" footer="0.15748031496062992"/>
  <pageSetup horizontalDpi="600" verticalDpi="600" orientation="landscape" paperSize="9" scale="82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2018-04-20T01:29:35Z</cp:lastPrinted>
  <dcterms:created xsi:type="dcterms:W3CDTF">1996-12-17T01:32:42Z</dcterms:created>
  <dcterms:modified xsi:type="dcterms:W3CDTF">2018-04-20T01:31:05Z</dcterms:modified>
  <cp:category/>
  <cp:version/>
  <cp:contentType/>
  <cp:contentStatus/>
</cp:coreProperties>
</file>