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Area" localSheetId="0">'Sheet1'!$A$1:$J$268</definedName>
    <definedName name="_xlnm.Print_Titles" localSheetId="0">'Sheet1'!$1:$2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J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该项目已支完</t>
        </r>
      </text>
    </comment>
    <comment ref="J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该项目已支完</t>
        </r>
      </text>
    </comment>
    <comment ref="J10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资金转的三网建设</t>
        </r>
      </text>
    </comment>
    <comment ref="G10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项目明细账中的支出总计</t>
        </r>
      </text>
    </comment>
    <comment ref="F13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40-22-12</t>
        </r>
      </text>
    </comment>
  </commentList>
</comments>
</file>

<file path=xl/sharedStrings.xml><?xml version="1.0" encoding="utf-8"?>
<sst xmlns="http://schemas.openxmlformats.org/spreadsheetml/2006/main" count="1092" uniqueCount="766">
  <si>
    <t>072020323</t>
  </si>
  <si>
    <t>2015年高校专业结构调整专项</t>
  </si>
  <si>
    <t>067</t>
  </si>
  <si>
    <t>高层次人才引进和培养</t>
  </si>
  <si>
    <t>06701</t>
  </si>
  <si>
    <t>2015年省级重点学科重点实验室专项</t>
  </si>
  <si>
    <t>068</t>
  </si>
  <si>
    <t>计算机学院学科建设</t>
  </si>
  <si>
    <t>0680101</t>
  </si>
  <si>
    <t>生物学科学学科建设</t>
  </si>
  <si>
    <t>地理学科学学科建设</t>
  </si>
  <si>
    <t>昆仑学者柴彦威成果产出资助</t>
  </si>
  <si>
    <t>中国史学科建设</t>
  </si>
  <si>
    <t>中国语言文学学建设</t>
  </si>
  <si>
    <t>数学系学科建设</t>
  </si>
  <si>
    <t>索南仁欠</t>
  </si>
  <si>
    <t>化学系学科建设</t>
  </si>
  <si>
    <t>外专引智、普渡大学等国外院校合作交流费</t>
  </si>
  <si>
    <t>国际交流中心</t>
  </si>
  <si>
    <t>马金芳</t>
  </si>
  <si>
    <t>0680201</t>
  </si>
  <si>
    <t>图书馆</t>
  </si>
  <si>
    <t>刘霞</t>
  </si>
  <si>
    <t>昆仑学者科研启动经费</t>
  </si>
  <si>
    <t>0680202</t>
  </si>
  <si>
    <t>研究生课程建设费</t>
  </si>
  <si>
    <t>0680301</t>
  </si>
  <si>
    <t>14-1</t>
  </si>
  <si>
    <t>068030101</t>
  </si>
  <si>
    <t>068030102</t>
  </si>
  <si>
    <t>课程与教学导论</t>
  </si>
  <si>
    <t>068030103</t>
  </si>
  <si>
    <t>发展心理学</t>
  </si>
  <si>
    <t>068030104</t>
  </si>
  <si>
    <t>商法部论</t>
  </si>
  <si>
    <t>068030105</t>
  </si>
  <si>
    <t>藏族史研究</t>
  </si>
  <si>
    <t>068030106</t>
  </si>
  <si>
    <t>民俗学导论</t>
  </si>
  <si>
    <t>068030107</t>
  </si>
  <si>
    <t>心理咨询会谈技术</t>
  </si>
  <si>
    <t>068030108</t>
  </si>
  <si>
    <t>中国哲学史</t>
  </si>
  <si>
    <t>068030109</t>
  </si>
  <si>
    <t>中国自然环境演变</t>
  </si>
  <si>
    <t>068030110</t>
  </si>
  <si>
    <t>全球变化生态学</t>
  </si>
  <si>
    <t>068030111</t>
  </si>
  <si>
    <t>现代地理学数学方法</t>
  </si>
  <si>
    <t>068030112</t>
  </si>
  <si>
    <t>植物资源学</t>
  </si>
  <si>
    <t>068030113</t>
  </si>
  <si>
    <t>嵌入式微处理器技术</t>
  </si>
  <si>
    <t>068030114</t>
  </si>
  <si>
    <t>图论及其应用</t>
  </si>
  <si>
    <t>068030115</t>
  </si>
  <si>
    <t>画代区域经济学</t>
  </si>
  <si>
    <t>068030116</t>
  </si>
  <si>
    <t>藏文信息处理</t>
  </si>
  <si>
    <t>068030117</t>
  </si>
  <si>
    <t>算法设计与分析</t>
  </si>
  <si>
    <t>068030118</t>
  </si>
  <si>
    <t>体育竞赛学（体育竞赛组织与管理）</t>
  </si>
  <si>
    <t>068030119</t>
  </si>
  <si>
    <t>体育教学论</t>
  </si>
  <si>
    <t>068030120</t>
  </si>
  <si>
    <t>昆仑学者生活津贴</t>
  </si>
  <si>
    <t>0680401</t>
  </si>
  <si>
    <t>骨干教师培训经费</t>
  </si>
  <si>
    <t>0680501</t>
  </si>
  <si>
    <t>师培中心</t>
  </si>
  <si>
    <t>鲁小能</t>
  </si>
  <si>
    <t>（四）</t>
  </si>
  <si>
    <t>2015年高等教育专项经费1826号1396万元</t>
  </si>
  <si>
    <t>073</t>
  </si>
  <si>
    <t>网络中心</t>
  </si>
  <si>
    <t>马克</t>
  </si>
  <si>
    <t>（五）</t>
  </si>
  <si>
    <t>2015年普通本科高等教育专项1559号2282万元</t>
  </si>
  <si>
    <t>074</t>
  </si>
  <si>
    <t>新校区三网建设、基础网络建设</t>
  </si>
  <si>
    <t>0740201</t>
  </si>
  <si>
    <t>图书馆搬迁费用</t>
  </si>
  <si>
    <t>王永革</t>
  </si>
  <si>
    <t>生物学学科建设</t>
  </si>
  <si>
    <t>地理学学科建设</t>
  </si>
  <si>
    <t>物理系学科建设</t>
  </si>
  <si>
    <t>重点实验室开放课题</t>
  </si>
  <si>
    <t>学术著作出版资金</t>
  </si>
  <si>
    <t>中国语言文学学科建设</t>
  </si>
  <si>
    <t>教育学院学科建设</t>
  </si>
  <si>
    <t>新闻学院学科建设</t>
  </si>
  <si>
    <t>法学与社会学院学科建设</t>
  </si>
  <si>
    <t>体育学院学科建设</t>
  </si>
  <si>
    <t>经管学院学科建设</t>
  </si>
  <si>
    <t>马克思主义学院学科建设</t>
  </si>
  <si>
    <t>外语系学科建设</t>
  </si>
  <si>
    <t>音乐系学科建设</t>
  </si>
  <si>
    <t>美术系学科建设</t>
  </si>
  <si>
    <t>电子科学与技术</t>
  </si>
  <si>
    <t>旅游管理</t>
  </si>
  <si>
    <t>翻译</t>
  </si>
  <si>
    <t>学前教育</t>
  </si>
  <si>
    <t>教学设备建设</t>
  </si>
  <si>
    <t>课程及教学资源建设</t>
  </si>
  <si>
    <t>双语教师改革及师资队伍建设（学科建设）</t>
  </si>
  <si>
    <t>藏语水平等级测试工具用书建设</t>
  </si>
  <si>
    <t>古籍文献研究出版建设</t>
  </si>
  <si>
    <t>藏汉以教师能力标准建设</t>
  </si>
  <si>
    <t>班禅爱国主义思想研究</t>
  </si>
  <si>
    <t>辅导教材习题集题库经典诵读精集编写出版</t>
  </si>
  <si>
    <t>中兴通讯ICT产教融合创新基地建设</t>
  </si>
  <si>
    <t>西部农牧区卓越小学全科教师培养项目</t>
  </si>
  <si>
    <t>卓越中学教师培养项目</t>
  </si>
  <si>
    <t>青海省自然地理与环境过程重点实验室</t>
  </si>
  <si>
    <t>教学综合管理信息系统</t>
  </si>
  <si>
    <t>青海师大教学质量管理平台建设</t>
  </si>
  <si>
    <t>生物学和地理学专业能力实践提升建设</t>
  </si>
  <si>
    <t>音乐舞蹈艺术实践中心建设</t>
  </si>
  <si>
    <t>高水平女子篮球队综合实力提升建设</t>
  </si>
  <si>
    <t>美术系教学艺术实践提升建设</t>
  </si>
  <si>
    <t>计算机思维能力和实践创新能力提升建设</t>
  </si>
  <si>
    <t>保健型植物蛋白固体饮料的产业化</t>
  </si>
  <si>
    <t>地理学科持成果转化平台</t>
  </si>
  <si>
    <t>智能水质检测装置</t>
  </si>
  <si>
    <t>锁阳抗氧口含片产品开发</t>
  </si>
  <si>
    <t>青藏高原金露梅保健茶产品开发</t>
  </si>
  <si>
    <t>三维虚拟校园与地下管网系统开发</t>
  </si>
  <si>
    <t>青藏高原猴头菇保健品开发研制</t>
  </si>
  <si>
    <t>师资引进与专业化建设</t>
  </si>
  <si>
    <t>骨干教师海外研修</t>
  </si>
  <si>
    <t>教师教学能力提升</t>
  </si>
  <si>
    <t>藏文信息处理与机器翻译教育部创新团队配套</t>
  </si>
  <si>
    <t>法社学院</t>
  </si>
  <si>
    <t>法社学院</t>
  </si>
  <si>
    <t>陈元涛</t>
  </si>
  <si>
    <t>马俊</t>
  </si>
  <si>
    <t>杜秀娟</t>
  </si>
  <si>
    <t>索南仁欠</t>
  </si>
  <si>
    <t>王士勇</t>
  </si>
  <si>
    <t>072020202</t>
  </si>
  <si>
    <t>072020203</t>
  </si>
  <si>
    <t>072020204</t>
  </si>
  <si>
    <t>072020205</t>
  </si>
  <si>
    <t>072020206</t>
  </si>
  <si>
    <t>072020207</t>
  </si>
  <si>
    <t>072020208</t>
  </si>
  <si>
    <t>072020209</t>
  </si>
  <si>
    <t>072020210</t>
  </si>
  <si>
    <t>072020211</t>
  </si>
  <si>
    <t>072020213</t>
  </si>
  <si>
    <t>072020214</t>
  </si>
  <si>
    <t>072020215</t>
  </si>
  <si>
    <t>072020216</t>
  </si>
  <si>
    <t>072020217</t>
  </si>
  <si>
    <t>072020218</t>
  </si>
  <si>
    <t>072020219</t>
  </si>
  <si>
    <t>072020220</t>
  </si>
  <si>
    <t>072020221</t>
  </si>
  <si>
    <t>0680102</t>
  </si>
  <si>
    <t>0680103</t>
  </si>
  <si>
    <t>0680104</t>
  </si>
  <si>
    <t>0680105</t>
  </si>
  <si>
    <t>0680106</t>
  </si>
  <si>
    <t>0680107</t>
  </si>
  <si>
    <t>0680108</t>
  </si>
  <si>
    <t>0680109</t>
  </si>
  <si>
    <t>0680110</t>
  </si>
  <si>
    <t>0740202</t>
  </si>
  <si>
    <t>072020301</t>
  </si>
  <si>
    <t>072020302</t>
  </si>
  <si>
    <t>072020303</t>
  </si>
  <si>
    <t>072020304</t>
  </si>
  <si>
    <t>072020305</t>
  </si>
  <si>
    <t>072020306</t>
  </si>
  <si>
    <t>072020308</t>
  </si>
  <si>
    <t>072020309</t>
  </si>
  <si>
    <t>072020310</t>
  </si>
  <si>
    <t>072020311</t>
  </si>
  <si>
    <t>072020312</t>
  </si>
  <si>
    <t>072020313</t>
  </si>
  <si>
    <t>072020314</t>
  </si>
  <si>
    <t>072020315</t>
  </si>
  <si>
    <t>072020316</t>
  </si>
  <si>
    <t>072020317</t>
  </si>
  <si>
    <t>072020318</t>
  </si>
  <si>
    <t>072020319</t>
  </si>
  <si>
    <t>072020320</t>
  </si>
  <si>
    <t>072020321</t>
  </si>
  <si>
    <t>072020322</t>
  </si>
  <si>
    <t>072020324</t>
  </si>
  <si>
    <t>072020325</t>
  </si>
  <si>
    <t>072020326</t>
  </si>
  <si>
    <t>072020327</t>
  </si>
  <si>
    <t>072020328</t>
  </si>
  <si>
    <t>072020329</t>
  </si>
  <si>
    <t>072020330</t>
  </si>
  <si>
    <t>撒拉族传统音乐旋律形态规律研究</t>
  </si>
  <si>
    <t>青藏少数民族地区多元纠纷解决机制的构建</t>
  </si>
  <si>
    <t>洪水泉清真寺建筑装饰艺术研究</t>
  </si>
  <si>
    <t>二语写作否定反馈有效性研究</t>
  </si>
  <si>
    <t>中国诗歌的汉英翻译对解读美国华裔文学中国</t>
  </si>
  <si>
    <t>青海文化产业可持续发展研究</t>
  </si>
  <si>
    <t>丝路宗教文化的传播与跨文化道德准则的构建</t>
  </si>
  <si>
    <t>基于MOOC的混合式学习实证研究</t>
  </si>
  <si>
    <t>青海师范大学校园体育文化建设研究</t>
  </si>
  <si>
    <t>影响藏族大学生英语写作能力的因素研究与分</t>
  </si>
  <si>
    <t>“小学教育全科”专业学生的教育信仰生成研</t>
  </si>
  <si>
    <t>我校大学生英语教学中得到英语教学现状及对</t>
  </si>
  <si>
    <t>基于青海方言调查的师范生普通话教学研究</t>
  </si>
  <si>
    <t>《西方音乐史》在高校中的教学改革研究</t>
  </si>
  <si>
    <t>美术教育与学生素质培养研究</t>
  </si>
  <si>
    <t>钛氧化物/尖晶石型铁氧体/石墨烯复合材料</t>
  </si>
  <si>
    <t>图的斯坦维纳指标研究</t>
  </si>
  <si>
    <t>青藏高原特有种鸡爪草的谱系地理学研究</t>
  </si>
  <si>
    <t>青海椭圆叶花锚活性成分含量空间变代格局</t>
  </si>
  <si>
    <t>基于水下传感器网络的安全通信算法研究</t>
  </si>
  <si>
    <t>铅污染土壤的植物--微生物联合修复作用研究</t>
  </si>
  <si>
    <t>BiFe03纳米管阵列光电极的制备及其光电催化</t>
  </si>
  <si>
    <t>基于3S技术的祁连山南坡景观格局动态研究</t>
  </si>
  <si>
    <t>基于校园智能设备的机会网络建模及连通指标</t>
  </si>
  <si>
    <t>青藏高原重大自然灾害时空统计规律及适应策</t>
  </si>
  <si>
    <t>湟水河西宁段水体中典型抗生素污染评价研究</t>
  </si>
  <si>
    <t>多元镁基复合氧化物的制备及其除氟性能研究</t>
  </si>
  <si>
    <t>犹豫模糊信息系统的不确定性研究</t>
  </si>
  <si>
    <t>蕨麻生物学物性及引种驯化研究</t>
  </si>
  <si>
    <t>072020307</t>
  </si>
  <si>
    <t>王海龙</t>
  </si>
  <si>
    <t>李荣</t>
  </si>
  <si>
    <t>李懿</t>
  </si>
  <si>
    <t>邵旭</t>
  </si>
  <si>
    <t>都庭芳</t>
  </si>
  <si>
    <t>董杰</t>
  </si>
  <si>
    <t>王玫</t>
  </si>
  <si>
    <t>彭瑞花</t>
  </si>
  <si>
    <t>王晓玉</t>
  </si>
  <si>
    <t>曹乐意</t>
  </si>
  <si>
    <t>拉毛卓玛</t>
  </si>
  <si>
    <t>马文珠</t>
  </si>
  <si>
    <t>裴正华</t>
  </si>
  <si>
    <t>赵君</t>
  </si>
  <si>
    <t>陈瑜</t>
  </si>
  <si>
    <t>邓湘琼</t>
  </si>
  <si>
    <t>县涛</t>
  </si>
  <si>
    <t>毛亚平</t>
  </si>
  <si>
    <t>刘玉萍</t>
  </si>
  <si>
    <t>刘力宽</t>
  </si>
  <si>
    <t>彭春燕</t>
  </si>
  <si>
    <t>罗巧玉</t>
  </si>
  <si>
    <t>邸丽景</t>
  </si>
  <si>
    <t>蒋刚</t>
  </si>
  <si>
    <t>卫良</t>
  </si>
  <si>
    <t>杨登兴</t>
  </si>
  <si>
    <t>程子毓</t>
  </si>
  <si>
    <t>池亚玲</t>
  </si>
  <si>
    <t>鲁小云</t>
  </si>
  <si>
    <t>张彦芬</t>
  </si>
  <si>
    <t>生地学院</t>
  </si>
  <si>
    <t>数学系</t>
  </si>
  <si>
    <t>化学系</t>
  </si>
  <si>
    <t>计算机学院</t>
  </si>
  <si>
    <t>民师院</t>
  </si>
  <si>
    <t>教育学院</t>
  </si>
  <si>
    <t>0680203</t>
  </si>
  <si>
    <t>王作权135人才专项</t>
  </si>
  <si>
    <t>王作权</t>
  </si>
  <si>
    <t>23-1</t>
  </si>
  <si>
    <t>23-2</t>
  </si>
  <si>
    <t>23-3</t>
  </si>
  <si>
    <t>23-4</t>
  </si>
  <si>
    <t>23-5</t>
  </si>
  <si>
    <t>23-6</t>
  </si>
  <si>
    <t>23-7</t>
  </si>
  <si>
    <t>23-8</t>
  </si>
  <si>
    <t>23-9</t>
  </si>
  <si>
    <t>23-10</t>
  </si>
  <si>
    <t>23-11</t>
  </si>
  <si>
    <t>23-12</t>
  </si>
  <si>
    <t>23-13</t>
  </si>
  <si>
    <t>23-14</t>
  </si>
  <si>
    <t>23-15</t>
  </si>
  <si>
    <t>23-16</t>
  </si>
  <si>
    <t>23-17</t>
  </si>
  <si>
    <t>23-18</t>
  </si>
  <si>
    <t>23-19</t>
  </si>
  <si>
    <t>23-20</t>
  </si>
  <si>
    <t>23-21</t>
  </si>
  <si>
    <t>23-22</t>
  </si>
  <si>
    <t>23-23</t>
  </si>
  <si>
    <t>23-24</t>
  </si>
  <si>
    <t>23-25</t>
  </si>
  <si>
    <t>23-26</t>
  </si>
  <si>
    <t>23-27</t>
  </si>
  <si>
    <t>23-28</t>
  </si>
  <si>
    <t>23-29</t>
  </si>
  <si>
    <t>23-30</t>
  </si>
  <si>
    <t>待支出金额（项目余额）</t>
  </si>
  <si>
    <t>教学管理基本原理</t>
  </si>
  <si>
    <t>组合数学</t>
  </si>
  <si>
    <t>14-2</t>
  </si>
  <si>
    <t>14-3</t>
  </si>
  <si>
    <t>14-4</t>
  </si>
  <si>
    <t>14-5</t>
  </si>
  <si>
    <t>14-6</t>
  </si>
  <si>
    <t>14-7</t>
  </si>
  <si>
    <t>14-8</t>
  </si>
  <si>
    <t>14-9</t>
  </si>
  <si>
    <t>14-10</t>
  </si>
  <si>
    <t>14-11</t>
  </si>
  <si>
    <t>14-12</t>
  </si>
  <si>
    <t>14-13</t>
  </si>
  <si>
    <t>14-14</t>
  </si>
  <si>
    <t>14-15</t>
  </si>
  <si>
    <t>14-16</t>
  </si>
  <si>
    <t>14-17</t>
  </si>
  <si>
    <t>14-18</t>
  </si>
  <si>
    <t>14-19</t>
  </si>
  <si>
    <t>14-20</t>
  </si>
  <si>
    <t>赵海兴</t>
  </si>
  <si>
    <t>武启云</t>
  </si>
  <si>
    <t>李晓华</t>
  </si>
  <si>
    <t>李美华</t>
  </si>
  <si>
    <t>王作全</t>
  </si>
  <si>
    <t>叶拉太</t>
  </si>
  <si>
    <t>贺喜焱</t>
  </si>
  <si>
    <t>赵慧莉</t>
  </si>
  <si>
    <t>崔治忠</t>
  </si>
  <si>
    <t>侯光良</t>
  </si>
  <si>
    <t>曹生奎</t>
  </si>
  <si>
    <t>张海峰</t>
  </si>
  <si>
    <t>苏旭</t>
  </si>
  <si>
    <t>马俊</t>
  </si>
  <si>
    <t>冶成福</t>
  </si>
  <si>
    <t>许光中</t>
  </si>
  <si>
    <t>才智杰</t>
  </si>
  <si>
    <t>胡枫</t>
  </si>
  <si>
    <t>郭永峰</t>
  </si>
  <si>
    <t>李强</t>
  </si>
  <si>
    <t>三</t>
  </si>
  <si>
    <t>2016年项目合计</t>
  </si>
  <si>
    <t>2016年高等教育综合实力提升计划专项</t>
  </si>
  <si>
    <t>赵海兴</t>
  </si>
  <si>
    <t>陈志</t>
  </si>
  <si>
    <t>刘峰贵</t>
  </si>
  <si>
    <t>曹广超</t>
  </si>
  <si>
    <t>李美华</t>
  </si>
  <si>
    <t>杜常顺</t>
  </si>
  <si>
    <t>刘晓林</t>
  </si>
  <si>
    <t>李晓华</t>
  </si>
  <si>
    <t>甘生统</t>
  </si>
  <si>
    <t>王作全</t>
  </si>
  <si>
    <t>李强</t>
  </si>
  <si>
    <t>方立江</t>
  </si>
  <si>
    <t>于宏伟</t>
  </si>
  <si>
    <t>陈晓翔</t>
  </si>
  <si>
    <t>甘泉</t>
  </si>
  <si>
    <t>陈永良</t>
  </si>
  <si>
    <t>吉太加</t>
  </si>
  <si>
    <t>扎布</t>
  </si>
  <si>
    <t>武启云</t>
  </si>
  <si>
    <t>冶成福</t>
  </si>
  <si>
    <t>王文颖</t>
  </si>
  <si>
    <t>马福祥</t>
  </si>
  <si>
    <t>马建滨</t>
  </si>
  <si>
    <t>曾阳</t>
  </si>
  <si>
    <t>陈克龙</t>
  </si>
  <si>
    <t>肖玉兰</t>
  </si>
  <si>
    <t>才让加</t>
  </si>
  <si>
    <t>080020101</t>
  </si>
  <si>
    <t>080020102</t>
  </si>
  <si>
    <t>080020103</t>
  </si>
  <si>
    <t>080020104</t>
  </si>
  <si>
    <t>080020105</t>
  </si>
  <si>
    <t>080020106</t>
  </si>
  <si>
    <t>080020107</t>
  </si>
  <si>
    <t>080020108</t>
  </si>
  <si>
    <t>080020201</t>
  </si>
  <si>
    <t>080020202</t>
  </si>
  <si>
    <t>080020203</t>
  </si>
  <si>
    <t>080020204</t>
  </si>
  <si>
    <t>080020205</t>
  </si>
  <si>
    <t>080020206</t>
  </si>
  <si>
    <t>080020207</t>
  </si>
  <si>
    <t>080020208</t>
  </si>
  <si>
    <t>080020209</t>
  </si>
  <si>
    <t>080020210</t>
  </si>
  <si>
    <t>080020211</t>
  </si>
  <si>
    <t>080020212</t>
  </si>
  <si>
    <t>080020301</t>
  </si>
  <si>
    <t>080020302</t>
  </si>
  <si>
    <t>080020303</t>
  </si>
  <si>
    <t>080020304</t>
  </si>
  <si>
    <t>080020401</t>
  </si>
  <si>
    <t>080020402</t>
  </si>
  <si>
    <t>080020403</t>
  </si>
  <si>
    <t>080020404</t>
  </si>
  <si>
    <t>080020405</t>
  </si>
  <si>
    <t>080020406</t>
  </si>
  <si>
    <t>080020407</t>
  </si>
  <si>
    <t>080020408</t>
  </si>
  <si>
    <t>0800205</t>
  </si>
  <si>
    <t>080020601</t>
  </si>
  <si>
    <t>080020602</t>
  </si>
  <si>
    <t>0800207</t>
  </si>
  <si>
    <t>080020801</t>
  </si>
  <si>
    <t>080020802</t>
  </si>
  <si>
    <t>080020901</t>
  </si>
  <si>
    <t>080020902</t>
  </si>
  <si>
    <t>080020903</t>
  </si>
  <si>
    <t>080020904</t>
  </si>
  <si>
    <t>080020905</t>
  </si>
  <si>
    <t>080021001</t>
  </si>
  <si>
    <t>080021002</t>
  </si>
  <si>
    <t>080021003</t>
  </si>
  <si>
    <t>080021004</t>
  </si>
  <si>
    <t>080021005</t>
  </si>
  <si>
    <t>080021006</t>
  </si>
  <si>
    <t>080021007</t>
  </si>
  <si>
    <t>080021101</t>
  </si>
  <si>
    <t>080021102</t>
  </si>
  <si>
    <t>080021103</t>
  </si>
  <si>
    <t>0800212</t>
  </si>
  <si>
    <t>计算机学院</t>
  </si>
  <si>
    <t>物理系</t>
  </si>
  <si>
    <t>（二）</t>
  </si>
  <si>
    <t>2016年中央支持地方高校发展专项</t>
  </si>
  <si>
    <t>082</t>
  </si>
  <si>
    <t>2016年高等教育生均拨款专项</t>
  </si>
  <si>
    <t>序号</t>
  </si>
  <si>
    <t>财政专项</t>
  </si>
  <si>
    <t>项目编号</t>
  </si>
  <si>
    <t>单位</t>
  </si>
  <si>
    <t>项目负责人</t>
  </si>
  <si>
    <t>实际到账资金</t>
  </si>
  <si>
    <t>累计支出</t>
  </si>
  <si>
    <t>A</t>
  </si>
  <si>
    <t>B</t>
  </si>
  <si>
    <t>C</t>
  </si>
  <si>
    <t>一</t>
  </si>
  <si>
    <t>2014年项目合计</t>
  </si>
  <si>
    <t>（一）</t>
  </si>
  <si>
    <t>2014年中央财政支持地方高校发展专项</t>
  </si>
  <si>
    <t>05307</t>
  </si>
  <si>
    <t>人文学院</t>
  </si>
  <si>
    <t>美术系</t>
  </si>
  <si>
    <t>肖玉兰</t>
  </si>
  <si>
    <t>外语系</t>
  </si>
  <si>
    <t>校办</t>
  </si>
  <si>
    <t>经管学院</t>
  </si>
  <si>
    <t>学科办</t>
  </si>
  <si>
    <t>曹广超</t>
  </si>
  <si>
    <t>实验设备管理中心</t>
  </si>
  <si>
    <t>黄湘宁</t>
  </si>
  <si>
    <t>2014年中央财政支持地方高校发展专项（额度转分散资金）</t>
  </si>
  <si>
    <t>061</t>
  </si>
  <si>
    <t>（三）</t>
  </si>
  <si>
    <t>2014年高校专业结构调整专项</t>
  </si>
  <si>
    <t>05304</t>
  </si>
  <si>
    <t>教务处</t>
  </si>
  <si>
    <t>（四）2014年省级重点学科重点实验室专项</t>
  </si>
  <si>
    <t>060</t>
  </si>
  <si>
    <t>高等教育文献保障体系建设项目</t>
  </si>
  <si>
    <t>组织部</t>
  </si>
  <si>
    <t>刘峰贵</t>
  </si>
  <si>
    <t>杜常顺</t>
  </si>
  <si>
    <t>陈志</t>
  </si>
  <si>
    <t>陈元涛</t>
  </si>
  <si>
    <t>二</t>
  </si>
  <si>
    <t>2015年项目合计</t>
  </si>
  <si>
    <t>2015年中央财政支持地方高校发展专项</t>
  </si>
  <si>
    <t>07202</t>
  </si>
  <si>
    <t>教师教育专业培养模式创新计划项目一</t>
  </si>
  <si>
    <t>072020101</t>
  </si>
  <si>
    <t>教师教育专业培养模式创新计划项目二</t>
  </si>
  <si>
    <t>072020102</t>
  </si>
  <si>
    <t>民族师范学院学科建设费</t>
  </si>
  <si>
    <t>072020201</t>
  </si>
  <si>
    <t>外语系学科建设经费</t>
  </si>
  <si>
    <t>于宏伟</t>
  </si>
  <si>
    <t>经管学院学科建设经费</t>
  </si>
  <si>
    <t>王士勇</t>
  </si>
  <si>
    <t>马克思主义学院学科建设经费</t>
  </si>
  <si>
    <t>马克思主义学院</t>
  </si>
  <si>
    <t>法学与社会科学学院建设费</t>
  </si>
  <si>
    <t>体育学院学科建设费</t>
  </si>
  <si>
    <t>体育学院</t>
  </si>
  <si>
    <t>物理系学科建设费</t>
  </si>
  <si>
    <t>音乐系学科建设费</t>
  </si>
  <si>
    <t>音乐系</t>
  </si>
  <si>
    <t>陈晓翔</t>
  </si>
  <si>
    <t>美术系学科建设费</t>
  </si>
  <si>
    <t>甘泉</t>
  </si>
  <si>
    <t>新闻学院学科建设费</t>
  </si>
  <si>
    <t>新闻学院</t>
  </si>
  <si>
    <t>甘生统</t>
  </si>
  <si>
    <t>青海省丝绸之路经济带研究院</t>
  </si>
  <si>
    <t>刘同德</t>
  </si>
  <si>
    <t>高层次人才培养与引进</t>
  </si>
  <si>
    <t>实验教师培训</t>
  </si>
  <si>
    <t>新建专业（功能食品）实验室起步运行费</t>
  </si>
  <si>
    <t>马建滨</t>
  </si>
  <si>
    <t>青藏高原环境与资源教育部重点实验室运行费</t>
  </si>
  <si>
    <t>)藏文信息处理省部共建重点实验室运行经费</t>
  </si>
  <si>
    <t>国家级物理实验教学示范中心运行费</t>
  </si>
  <si>
    <t>青海省自然地理与环境过程重点实验室运行费</t>
  </si>
  <si>
    <t>高寒湿地生态系统野外观测站运行费</t>
  </si>
  <si>
    <t>科技处</t>
  </si>
  <si>
    <t>陈克龙</t>
  </si>
  <si>
    <t>校青年科研基金项目</t>
  </si>
  <si>
    <t>政社学院</t>
  </si>
  <si>
    <t>青海华锐藏族人生礼仪及其音乐研究</t>
  </si>
  <si>
    <t>财政专项合计</t>
  </si>
  <si>
    <t>陈永良</t>
  </si>
  <si>
    <t>方立江</t>
  </si>
  <si>
    <t>各类新校区建设专项</t>
  </si>
  <si>
    <t>2016年高等教育生均拨款专项资金</t>
  </si>
  <si>
    <t>研究生部</t>
  </si>
  <si>
    <t>学工处学生管理系统</t>
  </si>
  <si>
    <t>080021301</t>
  </si>
  <si>
    <t>080021302</t>
  </si>
  <si>
    <t>080021303</t>
  </si>
  <si>
    <t>080021342</t>
  </si>
  <si>
    <t>080021341</t>
  </si>
  <si>
    <t>080021340</t>
  </si>
  <si>
    <t>080021339</t>
  </si>
  <si>
    <t>080021338</t>
  </si>
  <si>
    <t>080021337</t>
  </si>
  <si>
    <t>080021336</t>
  </si>
  <si>
    <t>080021335</t>
  </si>
  <si>
    <t>080021334</t>
  </si>
  <si>
    <t>080021333</t>
  </si>
  <si>
    <t>080021332</t>
  </si>
  <si>
    <t>080021331</t>
  </si>
  <si>
    <t>080021330</t>
  </si>
  <si>
    <t>080021329</t>
  </si>
  <si>
    <t>080021328</t>
  </si>
  <si>
    <t>080021327</t>
  </si>
  <si>
    <t>080021326</t>
  </si>
  <si>
    <t>080021325</t>
  </si>
  <si>
    <t>080021324</t>
  </si>
  <si>
    <t>080021323</t>
  </si>
  <si>
    <t>080021321</t>
  </si>
  <si>
    <t>080021322</t>
  </si>
  <si>
    <t>080021304</t>
  </si>
  <si>
    <t>080021305</t>
  </si>
  <si>
    <t>080021306</t>
  </si>
  <si>
    <t>080021307</t>
  </si>
  <si>
    <t>080021308</t>
  </si>
  <si>
    <t>080021309</t>
  </si>
  <si>
    <t>080021310</t>
  </si>
  <si>
    <t>080021311</t>
  </si>
  <si>
    <t>080021312</t>
  </si>
  <si>
    <t>080021313</t>
  </si>
  <si>
    <t>080021314</t>
  </si>
  <si>
    <t>080021315</t>
  </si>
  <si>
    <t>080021316</t>
  </si>
  <si>
    <t>080021317</t>
  </si>
  <si>
    <t>080021318</t>
  </si>
  <si>
    <t>080021319</t>
  </si>
  <si>
    <t>080021320</t>
  </si>
  <si>
    <t>引进博士办公费和科研启动费--包宝海</t>
  </si>
  <si>
    <t>引进博士办公费和科研启动费--万代吉</t>
  </si>
  <si>
    <t>引进博士办公费和科研启动费--庞成群</t>
  </si>
  <si>
    <t>引进博士办公费和科研启动费--胡京馥</t>
  </si>
  <si>
    <t>引进博士办公费和科研启动费--王甲泰</t>
  </si>
  <si>
    <t>引进博士办公费和科研启动费--金鑫</t>
  </si>
  <si>
    <t>引进博士办公费和科研启动费-巴丁求英</t>
  </si>
  <si>
    <t>引进博士办公费和科研启动费-石国玺</t>
  </si>
  <si>
    <t>引进博士办公费和科研启动费-高黎明</t>
  </si>
  <si>
    <t>引进博士办公费和科研启动费-张乐乐</t>
  </si>
  <si>
    <t>引进博士办公费和科研启动费-妥洪岩</t>
  </si>
  <si>
    <t>引进博士办公费和科研启动费-王巍</t>
  </si>
  <si>
    <t>引进博士办公费和科研启动费-买雪燕</t>
  </si>
  <si>
    <t>返校博士办公费和科研启动费-鲁芳</t>
  </si>
  <si>
    <t>返校博士办公费和科研启动费-吴春香</t>
  </si>
  <si>
    <t>返校博士办公费和科研启动费-索南仁欠</t>
  </si>
  <si>
    <t>返校博士办公费和科研启动费-陈桂秀</t>
  </si>
  <si>
    <t>返校博士办公费和科研启动费-叶成绪</t>
  </si>
  <si>
    <t>返校博士办公费和科研启动费-肖玉芝</t>
  </si>
  <si>
    <t>返校博士办公费和科研启动费-谢平</t>
  </si>
  <si>
    <t>返校博士办公费和科研启动费-陈永涌</t>
  </si>
  <si>
    <t>返校博士办公费和科研启动费-更藏多杰</t>
  </si>
  <si>
    <t>返校博士办公费和科研启动费-周连玉</t>
  </si>
  <si>
    <t>返校博士办公费和科研启动费-马存孝</t>
  </si>
  <si>
    <t>返校博士办公费和科研启动费-才让卓玛</t>
  </si>
  <si>
    <t>返校博士办公费和科研启动费-马旭东</t>
  </si>
  <si>
    <t>返校博士办公费和科研启动费-李发旭</t>
  </si>
  <si>
    <t>返校博士办公费和科研启动费-刘玉萍</t>
  </si>
  <si>
    <t>返校博士办公费和科研启动费-彭瑞花</t>
  </si>
  <si>
    <t>返校博士办公费和科研启动费-俞惠芳</t>
  </si>
  <si>
    <t>返校博士办公费和科研启动费-马永贵</t>
  </si>
  <si>
    <t>返校博士办公费和科研启动费-龙主多杰</t>
  </si>
  <si>
    <t>返校博士办公费和科研启动费-谢惠春</t>
  </si>
  <si>
    <t>返校博士办公费和科研启动费-尹君</t>
  </si>
  <si>
    <t>返校博士办公费和科研启动费-马秀娟</t>
  </si>
  <si>
    <t>返校博士办公费和科研启动费-薛华菊</t>
  </si>
  <si>
    <t>返校博士办公费和科研启动费-马蓝</t>
  </si>
  <si>
    <t>返校博士办公费和科研启动费-卓玛加</t>
  </si>
  <si>
    <t>返校博士办公费和科研启动费-李增垠</t>
  </si>
  <si>
    <t>返校博士办公费和科研启动费-赵小花</t>
  </si>
  <si>
    <t>返校博士办公费和科研启动费-金官布</t>
  </si>
  <si>
    <t>包宝海</t>
  </si>
  <si>
    <t>万代吉</t>
  </si>
  <si>
    <t>庞成群</t>
  </si>
  <si>
    <t>胡京馥</t>
  </si>
  <si>
    <t>王甲泰</t>
  </si>
  <si>
    <t>金鑫</t>
  </si>
  <si>
    <t>巴丁求英</t>
  </si>
  <si>
    <t>石国玺</t>
  </si>
  <si>
    <t>高黎明</t>
  </si>
  <si>
    <t>张乐乐</t>
  </si>
  <si>
    <t>妥洪岩</t>
  </si>
  <si>
    <t>王巍</t>
  </si>
  <si>
    <t>买雪燕</t>
  </si>
  <si>
    <t>鲁芳</t>
  </si>
  <si>
    <t>吴春香</t>
  </si>
  <si>
    <t>陈桂秀</t>
  </si>
  <si>
    <t>叶成绪</t>
  </si>
  <si>
    <t>肖玉芝</t>
  </si>
  <si>
    <t>谢平</t>
  </si>
  <si>
    <t>陈永涌</t>
  </si>
  <si>
    <t>更藏多杰</t>
  </si>
  <si>
    <t>周连玉</t>
  </si>
  <si>
    <t>马存孝</t>
  </si>
  <si>
    <t>才让卓玛</t>
  </si>
  <si>
    <t>马旭东</t>
  </si>
  <si>
    <t>李发旭</t>
  </si>
  <si>
    <t>俞惠芳</t>
  </si>
  <si>
    <t>马永贵</t>
  </si>
  <si>
    <t>龙主多杰</t>
  </si>
  <si>
    <t>谢惠春</t>
  </si>
  <si>
    <t>尹君</t>
  </si>
  <si>
    <t>马秀娟</t>
  </si>
  <si>
    <t>薛华菊</t>
  </si>
  <si>
    <t>马蓝</t>
  </si>
  <si>
    <t>卓玛加</t>
  </si>
  <si>
    <t>李增垠</t>
  </si>
  <si>
    <t>赵小花</t>
  </si>
  <si>
    <t>金官布</t>
  </si>
  <si>
    <t>08302</t>
  </si>
  <si>
    <t>借款</t>
  </si>
  <si>
    <t>D=A-B</t>
  </si>
  <si>
    <t>E=A-B-C</t>
  </si>
  <si>
    <t>版禅研究院</t>
  </si>
  <si>
    <t>072020212</t>
  </si>
  <si>
    <t>扎布</t>
  </si>
  <si>
    <t>2016年教育专项资金</t>
  </si>
  <si>
    <t>088</t>
  </si>
  <si>
    <t>08002</t>
  </si>
  <si>
    <t>080021401</t>
  </si>
  <si>
    <t>080021402</t>
  </si>
  <si>
    <t>080021403</t>
  </si>
  <si>
    <t>080021404</t>
  </si>
  <si>
    <t>080021405</t>
  </si>
  <si>
    <t>080021406</t>
  </si>
  <si>
    <t>080021407</t>
  </si>
  <si>
    <t>080021408</t>
  </si>
  <si>
    <t>080021409</t>
  </si>
  <si>
    <t>080021410</t>
  </si>
  <si>
    <t>080021411</t>
  </si>
  <si>
    <t>080021412</t>
  </si>
  <si>
    <t>080021413</t>
  </si>
  <si>
    <t>080021414</t>
  </si>
  <si>
    <t>080021415</t>
  </si>
  <si>
    <t>080021416</t>
  </si>
  <si>
    <t>080021417</t>
  </si>
  <si>
    <t>080021418</t>
  </si>
  <si>
    <t>080021419</t>
  </si>
  <si>
    <t>080021420</t>
  </si>
  <si>
    <t>080021421</t>
  </si>
  <si>
    <t>080021422</t>
  </si>
  <si>
    <t>080021423</t>
  </si>
  <si>
    <t>080021424</t>
  </si>
  <si>
    <t>080021425</t>
  </si>
  <si>
    <t>080021426</t>
  </si>
  <si>
    <t>080021427</t>
  </si>
  <si>
    <t>080021428</t>
  </si>
  <si>
    <t>080021429</t>
  </si>
  <si>
    <t>080021430</t>
  </si>
  <si>
    <t>中国诗歌的汉英翻译对解读美华裔文学的启示</t>
  </si>
  <si>
    <t>青海文化产业可持续发展研究湟中银铜器为例</t>
  </si>
  <si>
    <t>丝路宗教文化的传播与跨文化道德准则的建构</t>
  </si>
  <si>
    <t>我校大学生英语教学中得到英诗教学现状研究</t>
  </si>
  <si>
    <t>美术教育与学生综合素质培养研究</t>
  </si>
  <si>
    <t>钛氧化物复合材料的构建及其光催化性能研究</t>
  </si>
  <si>
    <t>图的斯坦纳维纳指标研究</t>
  </si>
  <si>
    <t>青藏高原特有种鸡爪草的谱系地理研究</t>
  </si>
  <si>
    <t>青海椭圆叶花锚活性成分含量空间变化格局研</t>
  </si>
  <si>
    <t>铅污染土壤的植物-微生物联合修复作用研究</t>
  </si>
  <si>
    <t>BiFe03纳米管阵列光电极的制备及催化研究</t>
  </si>
  <si>
    <t>基于校园智能设备的机会网络建模研究</t>
  </si>
  <si>
    <t>青藏高原重大自然灾害时空统计规律研究</t>
  </si>
  <si>
    <t>多元镁基复合氧化物的制备研究</t>
  </si>
  <si>
    <t>蕨麻生物学特性及引种驯化研究</t>
  </si>
  <si>
    <t>李美华</t>
  </si>
  <si>
    <t>四</t>
  </si>
  <si>
    <t>2017年项目合计</t>
  </si>
  <si>
    <t>095</t>
  </si>
  <si>
    <t>0950101</t>
  </si>
  <si>
    <t>0950102</t>
  </si>
  <si>
    <t>0950103</t>
  </si>
  <si>
    <t>0950104</t>
  </si>
  <si>
    <t>0950105</t>
  </si>
  <si>
    <t>0950106</t>
  </si>
  <si>
    <t>0950107</t>
  </si>
  <si>
    <t>0950201</t>
  </si>
  <si>
    <t>0950202</t>
  </si>
  <si>
    <t>0950301</t>
  </si>
  <si>
    <t>0950302</t>
  </si>
  <si>
    <t>0950303</t>
  </si>
  <si>
    <t>09504</t>
  </si>
  <si>
    <t>藏文信息处理与安全“一流学科”建设</t>
  </si>
  <si>
    <t>青藏高原生态环境保护及特色资源开发利用</t>
  </si>
  <si>
    <t>青藏高原文化学科群“一流学科”建设</t>
  </si>
  <si>
    <t>马克思主义理论学科建设</t>
  </si>
  <si>
    <t>昆仑学者科研启动费</t>
  </si>
  <si>
    <t>国际交流外专经费</t>
  </si>
  <si>
    <t>学科群统筹建设经费</t>
  </si>
  <si>
    <t>藏汉双语教师培养培训基地建设</t>
  </si>
  <si>
    <t>人才培养模式改革</t>
  </si>
  <si>
    <t>科研成果转化与技术服务项目</t>
  </si>
  <si>
    <t>科研创新与智库建设</t>
  </si>
  <si>
    <t>大学生实践创新能力提升</t>
  </si>
  <si>
    <t>人才培养和创新团队建设</t>
  </si>
  <si>
    <t>黄生亮</t>
  </si>
  <si>
    <t>马金芳</t>
  </si>
  <si>
    <t>青海省创新驱动经济发展质量研究</t>
  </si>
  <si>
    <t>080021501</t>
  </si>
  <si>
    <t>基于全域旅游的旅游开发影响测评研究</t>
  </si>
  <si>
    <t>供给侧改革视阈下青海省服务业结构升级问题</t>
  </si>
  <si>
    <t>青海省高等院校教育信息化发展水平动态测评</t>
  </si>
  <si>
    <t>西宁市空巢老人孤独感研究</t>
  </si>
  <si>
    <t>青海藏族大学生乐观人格与心理健康的关系</t>
  </si>
  <si>
    <t>社会转型时期青海藏区国家认同特点研究</t>
  </si>
  <si>
    <t>生态文明视阈下三江源移民增收机制研究</t>
  </si>
  <si>
    <t>青海三江源国家公园生态健康动态研究</t>
  </si>
  <si>
    <t>习近平新闻宣传论述在《青海日报》评论写作</t>
  </si>
  <si>
    <t>青海省产业生态化水平评价与发展对策研究</t>
  </si>
  <si>
    <t>多元文化视阈下西部少数民族大学生社会主义</t>
  </si>
  <si>
    <t>080021502</t>
  </si>
  <si>
    <t>080021503</t>
  </si>
  <si>
    <t>080021504</t>
  </si>
  <si>
    <t>080021505</t>
  </si>
  <si>
    <t>080021506</t>
  </si>
  <si>
    <t>080021507</t>
  </si>
  <si>
    <t>080021508</t>
  </si>
  <si>
    <t>080021509</t>
  </si>
  <si>
    <t>080021510</t>
  </si>
  <si>
    <t>080021511</t>
  </si>
  <si>
    <t>080021512</t>
  </si>
  <si>
    <t>马蓝</t>
  </si>
  <si>
    <t>肖景义</t>
  </si>
  <si>
    <t>王小梅</t>
  </si>
  <si>
    <t>王晓玉</t>
  </si>
  <si>
    <t>赵慧莉</t>
  </si>
  <si>
    <t>陈永涌</t>
  </si>
  <si>
    <t>袁志明</t>
  </si>
  <si>
    <t>尕丹才让</t>
  </si>
  <si>
    <t>陈克龙</t>
  </si>
  <si>
    <t>才让卓玛</t>
  </si>
  <si>
    <t>王小宁</t>
  </si>
  <si>
    <t>金培玲</t>
  </si>
  <si>
    <t>2017年高等教育综合实力提升计划专项</t>
  </si>
  <si>
    <t>青海师范大学截止2017年6月30日财政专项资金支出情况表</t>
  </si>
  <si>
    <t>截止2017年6月30日账面余额（项目结余）</t>
  </si>
  <si>
    <t>国际交流中心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</si>
</sst>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_ "/>
    <numFmt numFmtId="178" formatCode="0.00_ "/>
  </numFmts>
  <fonts count="2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10"/>
      <name val="宋体"/>
      <family val="0"/>
    </font>
    <font>
      <b/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/>
    </xf>
    <xf numFmtId="0" fontId="0" fillId="0" borderId="0" xfId="40">
      <alignment vertical="center"/>
      <protection/>
    </xf>
    <xf numFmtId="0" fontId="3" fillId="0" borderId="10" xfId="40" applyFont="1" applyBorder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 wrapText="1"/>
      <protection/>
    </xf>
    <xf numFmtId="49" fontId="3" fillId="0" borderId="10" xfId="40" applyNumberFormat="1" applyFont="1" applyBorder="1" applyAlignment="1">
      <alignment horizontal="center" vertical="center" wrapText="1"/>
      <protection/>
    </xf>
    <xf numFmtId="178" fontId="3" fillId="0" borderId="11" xfId="40" applyNumberFormat="1" applyFont="1" applyBorder="1" applyAlignment="1">
      <alignment horizontal="center" vertical="center" wrapText="1"/>
      <protection/>
    </xf>
    <xf numFmtId="0" fontId="2" fillId="24" borderId="11" xfId="40" applyFont="1" applyFill="1" applyBorder="1" applyAlignment="1">
      <alignment horizontal="center" vertical="center"/>
      <protection/>
    </xf>
    <xf numFmtId="0" fontId="2" fillId="24" borderId="11" xfId="40" applyFont="1" applyFill="1" applyBorder="1" applyAlignment="1">
      <alignment horizontal="center" vertical="center" wrapText="1"/>
      <protection/>
    </xf>
    <xf numFmtId="49" fontId="2" fillId="24" borderId="11" xfId="40" applyNumberFormat="1" applyFont="1" applyFill="1" applyBorder="1" applyAlignment="1">
      <alignment horizontal="center" vertical="center" wrapText="1"/>
      <protection/>
    </xf>
    <xf numFmtId="177" fontId="2" fillId="24" borderId="11" xfId="40" applyNumberFormat="1" applyFont="1" applyFill="1" applyBorder="1" applyAlignment="1">
      <alignment horizontal="right" vertical="center" wrapText="1"/>
      <protection/>
    </xf>
    <xf numFmtId="0" fontId="2" fillId="0" borderId="0" xfId="40" applyFont="1" applyAlignment="1">
      <alignment horizontal="center" vertical="center"/>
      <protection/>
    </xf>
    <xf numFmtId="177" fontId="2" fillId="11" borderId="11" xfId="40" applyNumberFormat="1" applyFont="1" applyFill="1" applyBorder="1" applyAlignment="1">
      <alignment vertical="center" wrapText="1"/>
      <protection/>
    </xf>
    <xf numFmtId="0" fontId="3" fillId="0" borderId="11" xfId="40" applyFont="1" applyBorder="1">
      <alignment vertical="center"/>
      <protection/>
    </xf>
    <xf numFmtId="0" fontId="3" fillId="0" borderId="11" xfId="40" applyFont="1" applyBorder="1" applyAlignment="1">
      <alignment vertical="center" wrapText="1"/>
      <protection/>
    </xf>
    <xf numFmtId="49" fontId="3" fillId="0" borderId="11" xfId="40" applyNumberFormat="1" applyFont="1" applyBorder="1" applyAlignment="1">
      <alignment vertical="center" wrapText="1"/>
      <protection/>
    </xf>
    <xf numFmtId="43" fontId="3" fillId="0" borderId="11" xfId="40" applyNumberFormat="1" applyFont="1" applyBorder="1">
      <alignment vertical="center"/>
      <protection/>
    </xf>
    <xf numFmtId="43" fontId="3" fillId="0" borderId="11" xfId="40" applyNumberFormat="1" applyFont="1" applyBorder="1" applyAlignment="1">
      <alignment vertical="center" wrapText="1"/>
      <protection/>
    </xf>
    <xf numFmtId="0" fontId="2" fillId="11" borderId="11" xfId="40" applyFont="1" applyFill="1" applyBorder="1">
      <alignment vertical="center"/>
      <protection/>
    </xf>
    <xf numFmtId="0" fontId="2" fillId="11" borderId="11" xfId="40" applyFont="1" applyFill="1" applyBorder="1" applyAlignment="1">
      <alignment vertical="center" wrapText="1"/>
      <protection/>
    </xf>
    <xf numFmtId="49" fontId="2" fillId="11" borderId="11" xfId="40" applyNumberFormat="1" applyFont="1" applyFill="1" applyBorder="1" applyAlignment="1">
      <alignment vertical="center" wrapText="1"/>
      <protection/>
    </xf>
    <xf numFmtId="0" fontId="2" fillId="5" borderId="11" xfId="40" applyFont="1" applyFill="1" applyBorder="1">
      <alignment vertical="center"/>
      <protection/>
    </xf>
    <xf numFmtId="0" fontId="2" fillId="5" borderId="11" xfId="40" applyFont="1" applyFill="1" applyBorder="1" applyAlignment="1">
      <alignment vertical="center" wrapText="1"/>
      <protection/>
    </xf>
    <xf numFmtId="49" fontId="2" fillId="5" borderId="11" xfId="40" applyNumberFormat="1" applyFont="1" applyFill="1" applyBorder="1" applyAlignment="1">
      <alignment vertical="center" wrapText="1"/>
      <protection/>
    </xf>
    <xf numFmtId="177" fontId="2" fillId="5" borderId="11" xfId="40" applyNumberFormat="1" applyFont="1" applyFill="1" applyBorder="1" applyAlignment="1">
      <alignment vertical="center" wrapText="1"/>
      <protection/>
    </xf>
    <xf numFmtId="0" fontId="3" fillId="0" borderId="0" xfId="40" applyFont="1">
      <alignment vertical="center"/>
      <protection/>
    </xf>
    <xf numFmtId="0" fontId="3" fillId="0" borderId="0" xfId="40" applyFont="1" applyAlignment="1">
      <alignment vertical="center" wrapText="1"/>
      <protection/>
    </xf>
    <xf numFmtId="49" fontId="3" fillId="0" borderId="0" xfId="40" applyNumberFormat="1" applyFont="1" applyAlignment="1">
      <alignment vertical="center" wrapText="1"/>
      <protection/>
    </xf>
    <xf numFmtId="178" fontId="3" fillId="0" borderId="0" xfId="40" applyNumberFormat="1" applyFont="1" applyAlignment="1">
      <alignment vertical="center" wrapText="1"/>
      <protection/>
    </xf>
    <xf numFmtId="0" fontId="3" fillId="0" borderId="11" xfId="40" applyFont="1" applyFill="1" applyBorder="1" applyAlignment="1">
      <alignment vertical="center" wrapText="1"/>
      <protection/>
    </xf>
    <xf numFmtId="49" fontId="3" fillId="0" borderId="11" xfId="40" applyNumberFormat="1" applyFont="1" applyBorder="1" applyAlignment="1">
      <alignment horizontal="right" vertical="center"/>
      <protection/>
    </xf>
    <xf numFmtId="0" fontId="7" fillId="0" borderId="11" xfId="40" applyFont="1" applyBorder="1">
      <alignment vertical="center"/>
      <protection/>
    </xf>
    <xf numFmtId="49" fontId="7" fillId="0" borderId="11" xfId="40" applyNumberFormat="1" applyFont="1" applyBorder="1" applyAlignment="1">
      <alignment vertical="center" wrapText="1"/>
      <protection/>
    </xf>
    <xf numFmtId="0" fontId="7" fillId="0" borderId="11" xfId="40" applyFont="1" applyBorder="1" applyAlignment="1">
      <alignment vertical="center" wrapText="1"/>
      <protection/>
    </xf>
    <xf numFmtId="43" fontId="7" fillId="0" borderId="11" xfId="40" applyNumberFormat="1" applyFont="1" applyBorder="1" applyAlignment="1">
      <alignment vertical="center" wrapText="1"/>
      <protection/>
    </xf>
    <xf numFmtId="0" fontId="3" fillId="0" borderId="0" xfId="40" applyFont="1" applyAlignment="1">
      <alignment horizontal="center" vertical="center"/>
      <protection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4" borderId="11" xfId="40" applyFont="1" applyFill="1" applyBorder="1">
      <alignment vertical="center"/>
      <protection/>
    </xf>
    <xf numFmtId="49" fontId="3" fillId="4" borderId="11" xfId="40" applyNumberFormat="1" applyFont="1" applyFill="1" applyBorder="1" applyAlignment="1">
      <alignment vertical="center" wrapText="1"/>
      <protection/>
    </xf>
    <xf numFmtId="0" fontId="3" fillId="4" borderId="11" xfId="40" applyFont="1" applyFill="1" applyBorder="1" applyAlignment="1">
      <alignment vertical="center" wrapText="1"/>
      <protection/>
    </xf>
    <xf numFmtId="43" fontId="3" fillId="4" borderId="11" xfId="40" applyNumberFormat="1" applyFont="1" applyFill="1" applyBorder="1" applyAlignment="1">
      <alignment vertical="center" wrapText="1"/>
      <protection/>
    </xf>
    <xf numFmtId="43" fontId="3" fillId="0" borderId="11" xfId="40" applyNumberFormat="1" applyFont="1" applyBorder="1" applyAlignment="1">
      <alignment horizontal="center" vertical="center" wrapText="1"/>
      <protection/>
    </xf>
    <xf numFmtId="43" fontId="2" fillId="5" borderId="11" xfId="40" applyNumberFormat="1" applyFont="1" applyFill="1" applyBorder="1" applyAlignment="1">
      <alignment vertical="center" wrapText="1"/>
      <protection/>
    </xf>
    <xf numFmtId="43" fontId="3" fillId="0" borderId="11" xfId="40" applyNumberFormat="1" applyFont="1" applyFill="1" applyBorder="1" applyAlignment="1">
      <alignment vertical="center" wrapText="1"/>
      <protection/>
    </xf>
    <xf numFmtId="0" fontId="4" fillId="0" borderId="12" xfId="40" applyFont="1" applyBorder="1" applyAlignment="1">
      <alignment horizontal="center" vertical="center"/>
      <protection/>
    </xf>
    <xf numFmtId="0" fontId="26" fillId="0" borderId="11" xfId="40" applyFont="1" applyBorder="1" applyAlignment="1">
      <alignment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截止2015年9月17日专项资金统计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8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11" sqref="L11"/>
    </sheetView>
  </sheetViews>
  <sheetFormatPr defaultColWidth="9.00390625" defaultRowHeight="14.25"/>
  <cols>
    <col min="1" max="1" width="5.375" style="24" customWidth="1"/>
    <col min="2" max="2" width="34.625" style="25" customWidth="1"/>
    <col min="3" max="3" width="10.50390625" style="26" customWidth="1"/>
    <col min="4" max="4" width="9.75390625" style="25" customWidth="1"/>
    <col min="5" max="5" width="7.25390625" style="25" customWidth="1"/>
    <col min="6" max="6" width="15.875" style="25" customWidth="1"/>
    <col min="7" max="7" width="15.50390625" style="25" customWidth="1"/>
    <col min="8" max="8" width="14.75390625" style="25" customWidth="1"/>
    <col min="9" max="9" width="17.00390625" style="27" customWidth="1"/>
    <col min="10" max="10" width="15.00390625" style="27" customWidth="1"/>
    <col min="11" max="16384" width="9.00390625" style="1" customWidth="1"/>
  </cols>
  <sheetData>
    <row r="1" spans="1:10" ht="59.25" customHeight="1">
      <c r="A1" s="44" t="s">
        <v>763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34" customFormat="1" ht="40.5" customHeight="1">
      <c r="A2" s="2" t="s">
        <v>428</v>
      </c>
      <c r="B2" s="3" t="s">
        <v>429</v>
      </c>
      <c r="C2" s="4" t="s">
        <v>430</v>
      </c>
      <c r="D2" s="3" t="s">
        <v>431</v>
      </c>
      <c r="E2" s="3" t="s">
        <v>432</v>
      </c>
      <c r="F2" s="3" t="s">
        <v>433</v>
      </c>
      <c r="G2" s="3" t="s">
        <v>434</v>
      </c>
      <c r="H2" s="3" t="s">
        <v>640</v>
      </c>
      <c r="I2" s="5" t="s">
        <v>764</v>
      </c>
      <c r="J2" s="5" t="s">
        <v>296</v>
      </c>
    </row>
    <row r="3" spans="1:10" s="34" customFormat="1" ht="16.5" customHeight="1">
      <c r="A3" s="2"/>
      <c r="B3" s="3"/>
      <c r="C3" s="4"/>
      <c r="D3" s="3"/>
      <c r="E3" s="3"/>
      <c r="F3" s="3" t="s">
        <v>435</v>
      </c>
      <c r="G3" s="3" t="s">
        <v>436</v>
      </c>
      <c r="H3" s="3" t="s">
        <v>437</v>
      </c>
      <c r="I3" s="5" t="s">
        <v>641</v>
      </c>
      <c r="J3" s="5" t="s">
        <v>642</v>
      </c>
    </row>
    <row r="4" spans="1:10" s="10" customFormat="1" ht="32.25" customHeight="1">
      <c r="A4" s="6"/>
      <c r="B4" s="7" t="s">
        <v>511</v>
      </c>
      <c r="C4" s="8"/>
      <c r="D4" s="7"/>
      <c r="E4" s="7"/>
      <c r="F4" s="9">
        <f>F5+F11+F110</f>
        <v>86577500</v>
      </c>
      <c r="G4" s="9">
        <f>G5+G11+G110</f>
        <v>53863076.849999994</v>
      </c>
      <c r="H4" s="9">
        <f>H5+H11+H110</f>
        <v>6409832</v>
      </c>
      <c r="I4" s="9">
        <f>I5+I11+I110</f>
        <v>32714423.15</v>
      </c>
      <c r="J4" s="9">
        <f>J5+J11+J110</f>
        <v>26304591.15</v>
      </c>
    </row>
    <row r="5" spans="1:10" s="24" customFormat="1" ht="17.25" customHeight="1">
      <c r="A5" s="17" t="s">
        <v>438</v>
      </c>
      <c r="B5" s="18" t="s">
        <v>439</v>
      </c>
      <c r="C5" s="19"/>
      <c r="D5" s="18"/>
      <c r="E5" s="18"/>
      <c r="F5" s="11">
        <f>F6+F7+F9+F10</f>
        <v>10577500</v>
      </c>
      <c r="G5" s="11">
        <f>G6+G7+G9+G10</f>
        <v>10577500</v>
      </c>
      <c r="H5" s="11">
        <f>H6+H7+H9+H10</f>
        <v>0</v>
      </c>
      <c r="I5" s="11">
        <f>I6+I7+I9+I10</f>
        <v>0</v>
      </c>
      <c r="J5" s="11">
        <f>J6+J7+J9+J10</f>
        <v>0</v>
      </c>
    </row>
    <row r="6" spans="1:10" s="24" customFormat="1" ht="19.5" customHeight="1">
      <c r="A6" s="20" t="s">
        <v>440</v>
      </c>
      <c r="B6" s="21" t="s">
        <v>441</v>
      </c>
      <c r="C6" s="22" t="s">
        <v>442</v>
      </c>
      <c r="D6" s="21"/>
      <c r="E6" s="21"/>
      <c r="F6" s="23">
        <v>3000000</v>
      </c>
      <c r="G6" s="23">
        <v>3000000</v>
      </c>
      <c r="H6" s="23"/>
      <c r="I6" s="23"/>
      <c r="J6" s="23"/>
    </row>
    <row r="7" spans="1:10" s="24" customFormat="1" ht="21" customHeight="1">
      <c r="A7" s="20" t="s">
        <v>424</v>
      </c>
      <c r="B7" s="21" t="s">
        <v>453</v>
      </c>
      <c r="C7" s="22" t="s">
        <v>454</v>
      </c>
      <c r="D7" s="21"/>
      <c r="E7" s="21"/>
      <c r="F7" s="23">
        <f>SUM(F8:F8)</f>
        <v>1500000</v>
      </c>
      <c r="G7" s="23">
        <f>SUM(G8:G8)</f>
        <v>1500000</v>
      </c>
      <c r="H7" s="23">
        <f>SUM(H8:H8)</f>
        <v>0</v>
      </c>
      <c r="I7" s="23">
        <f>SUM(I8:I8)</f>
        <v>0</v>
      </c>
      <c r="J7" s="23">
        <f>SUM(J8:J8)</f>
        <v>0</v>
      </c>
    </row>
    <row r="8" spans="1:10" s="24" customFormat="1" ht="17.25" customHeight="1">
      <c r="A8" s="12">
        <v>1</v>
      </c>
      <c r="B8" s="12" t="s">
        <v>517</v>
      </c>
      <c r="C8" s="14"/>
      <c r="D8" s="13"/>
      <c r="E8" s="12"/>
      <c r="F8" s="15">
        <v>1500000</v>
      </c>
      <c r="G8" s="15">
        <f>F8-I8</f>
        <v>1500000</v>
      </c>
      <c r="H8" s="16">
        <v>0</v>
      </c>
      <c r="I8" s="16">
        <v>0</v>
      </c>
      <c r="J8" s="15">
        <f>I8-H8</f>
        <v>0</v>
      </c>
    </row>
    <row r="9" spans="1:10" s="24" customFormat="1" ht="17.25" customHeight="1">
      <c r="A9" s="20" t="s">
        <v>455</v>
      </c>
      <c r="B9" s="21" t="s">
        <v>456</v>
      </c>
      <c r="C9" s="22" t="s">
        <v>457</v>
      </c>
      <c r="D9" s="21"/>
      <c r="E9" s="21"/>
      <c r="F9" s="23">
        <v>3900000</v>
      </c>
      <c r="G9" s="23">
        <v>3900000</v>
      </c>
      <c r="H9" s="23"/>
      <c r="I9" s="23"/>
      <c r="J9" s="23"/>
    </row>
    <row r="10" spans="1:10" s="24" customFormat="1" ht="17.25" customHeight="1">
      <c r="A10" s="20" t="s">
        <v>459</v>
      </c>
      <c r="B10" s="21"/>
      <c r="C10" s="22" t="s">
        <v>460</v>
      </c>
      <c r="D10" s="21"/>
      <c r="E10" s="21"/>
      <c r="F10" s="23">
        <v>2177500</v>
      </c>
      <c r="G10" s="23">
        <v>2177500</v>
      </c>
      <c r="H10" s="23"/>
      <c r="I10" s="23"/>
      <c r="J10" s="23"/>
    </row>
    <row r="11" spans="1:10" s="24" customFormat="1" ht="17.25" customHeight="1">
      <c r="A11" s="17" t="s">
        <v>467</v>
      </c>
      <c r="B11" s="18" t="s">
        <v>468</v>
      </c>
      <c r="C11" s="19"/>
      <c r="D11" s="18"/>
      <c r="E11" s="18"/>
      <c r="F11" s="11">
        <f>F12+F66+F68+F105+F107</f>
        <v>23740000</v>
      </c>
      <c r="G11" s="11">
        <f>G12+G66+G68+G105+G107</f>
        <v>23551475.009999998</v>
      </c>
      <c r="H11" s="11">
        <f>H12+H66+H68+H105+H107</f>
        <v>0</v>
      </c>
      <c r="I11" s="11">
        <f>I12+I66+I68+I105+I107</f>
        <v>188524.99</v>
      </c>
      <c r="J11" s="11">
        <f>J12+J66+J68+J105+J107</f>
        <v>188524.99</v>
      </c>
    </row>
    <row r="12" spans="1:10" s="24" customFormat="1" ht="17.25" customHeight="1">
      <c r="A12" s="20" t="s">
        <v>440</v>
      </c>
      <c r="B12" s="21" t="s">
        <v>469</v>
      </c>
      <c r="C12" s="22" t="s">
        <v>470</v>
      </c>
      <c r="D12" s="21"/>
      <c r="E12" s="21"/>
      <c r="F12" s="23">
        <f>SUM(F13:F65)</f>
        <v>5000000</v>
      </c>
      <c r="G12" s="23">
        <f>SUM(G13:G65)</f>
        <v>4998016.2</v>
      </c>
      <c r="H12" s="23">
        <f>SUM(H13:H65)</f>
        <v>0</v>
      </c>
      <c r="I12" s="23">
        <f>SUM(I13:I65)</f>
        <v>1983.8</v>
      </c>
      <c r="J12" s="23">
        <f>SUM(J13:J65)</f>
        <v>1983.8</v>
      </c>
    </row>
    <row r="13" spans="1:10" s="24" customFormat="1" ht="17.25" customHeight="1">
      <c r="A13" s="12">
        <v>1</v>
      </c>
      <c r="B13" s="12" t="s">
        <v>471</v>
      </c>
      <c r="C13" s="14" t="s">
        <v>472</v>
      </c>
      <c r="D13" s="13" t="s">
        <v>458</v>
      </c>
      <c r="E13" s="13" t="s">
        <v>332</v>
      </c>
      <c r="F13" s="16">
        <v>1500000</v>
      </c>
      <c r="G13" s="16">
        <f>F13-I13</f>
        <v>1500000</v>
      </c>
      <c r="H13" s="16">
        <v>0</v>
      </c>
      <c r="I13" s="16">
        <v>0</v>
      </c>
      <c r="J13" s="16">
        <f>I13-H13</f>
        <v>0</v>
      </c>
    </row>
    <row r="14" spans="1:10" s="24" customFormat="1" ht="17.25" customHeight="1">
      <c r="A14" s="12">
        <v>2</v>
      </c>
      <c r="B14" s="12" t="s">
        <v>473</v>
      </c>
      <c r="C14" s="14" t="s">
        <v>474</v>
      </c>
      <c r="D14" s="13" t="s">
        <v>458</v>
      </c>
      <c r="E14" s="13" t="s">
        <v>332</v>
      </c>
      <c r="F14" s="16">
        <v>500000</v>
      </c>
      <c r="G14" s="16">
        <f aca="true" t="shared" si="0" ref="G14:G65">F14-I14</f>
        <v>500000</v>
      </c>
      <c r="H14" s="16">
        <v>0</v>
      </c>
      <c r="I14" s="16">
        <v>0</v>
      </c>
      <c r="J14" s="16">
        <f aca="true" t="shared" si="1" ref="J14:J65">I14-H14</f>
        <v>0</v>
      </c>
    </row>
    <row r="15" spans="1:10" s="24" customFormat="1" ht="17.25" customHeight="1">
      <c r="A15" s="12">
        <v>3</v>
      </c>
      <c r="B15" s="12" t="s">
        <v>475</v>
      </c>
      <c r="C15" s="14" t="s">
        <v>476</v>
      </c>
      <c r="D15" s="13" t="s">
        <v>261</v>
      </c>
      <c r="E15" s="13" t="s">
        <v>512</v>
      </c>
      <c r="F15" s="16">
        <v>500000</v>
      </c>
      <c r="G15" s="16">
        <f t="shared" si="0"/>
        <v>500000</v>
      </c>
      <c r="H15" s="16">
        <v>0</v>
      </c>
      <c r="I15" s="16">
        <v>0</v>
      </c>
      <c r="J15" s="16">
        <f t="shared" si="1"/>
        <v>0</v>
      </c>
    </row>
    <row r="16" spans="1:10" s="24" customFormat="1" ht="17.25" customHeight="1">
      <c r="A16" s="12">
        <v>4</v>
      </c>
      <c r="B16" s="12" t="s">
        <v>477</v>
      </c>
      <c r="C16" s="14" t="s">
        <v>140</v>
      </c>
      <c r="D16" s="13" t="s">
        <v>446</v>
      </c>
      <c r="E16" s="13" t="s">
        <v>478</v>
      </c>
      <c r="F16" s="16">
        <v>100000</v>
      </c>
      <c r="G16" s="16">
        <f t="shared" si="0"/>
        <v>100000</v>
      </c>
      <c r="H16" s="16">
        <v>0</v>
      </c>
      <c r="I16" s="16">
        <v>0</v>
      </c>
      <c r="J16" s="16">
        <f t="shared" si="1"/>
        <v>0</v>
      </c>
    </row>
    <row r="17" spans="1:10" s="24" customFormat="1" ht="17.25" customHeight="1">
      <c r="A17" s="12">
        <v>5</v>
      </c>
      <c r="B17" s="12" t="s">
        <v>479</v>
      </c>
      <c r="C17" s="14" t="s">
        <v>141</v>
      </c>
      <c r="D17" s="13" t="s">
        <v>448</v>
      </c>
      <c r="E17" s="13" t="s">
        <v>480</v>
      </c>
      <c r="F17" s="16">
        <v>100000</v>
      </c>
      <c r="G17" s="16">
        <f t="shared" si="0"/>
        <v>100000</v>
      </c>
      <c r="H17" s="16">
        <v>0</v>
      </c>
      <c r="I17" s="16">
        <v>0</v>
      </c>
      <c r="J17" s="16">
        <f t="shared" si="1"/>
        <v>0</v>
      </c>
    </row>
    <row r="18" spans="1:10" s="24" customFormat="1" ht="17.25" customHeight="1">
      <c r="A18" s="12">
        <v>6</v>
      </c>
      <c r="B18" s="12" t="s">
        <v>481</v>
      </c>
      <c r="C18" s="14" t="s">
        <v>142</v>
      </c>
      <c r="D18" s="13" t="s">
        <v>482</v>
      </c>
      <c r="E18" s="13" t="s">
        <v>513</v>
      </c>
      <c r="F18" s="16">
        <v>100000</v>
      </c>
      <c r="G18" s="16">
        <f t="shared" si="0"/>
        <v>100000</v>
      </c>
      <c r="H18" s="16">
        <v>0</v>
      </c>
      <c r="I18" s="16">
        <v>0</v>
      </c>
      <c r="J18" s="16">
        <f t="shared" si="1"/>
        <v>0</v>
      </c>
    </row>
    <row r="19" spans="1:10" s="24" customFormat="1" ht="17.25" customHeight="1">
      <c r="A19" s="12">
        <v>7</v>
      </c>
      <c r="B19" s="12" t="s">
        <v>483</v>
      </c>
      <c r="C19" s="14" t="s">
        <v>143</v>
      </c>
      <c r="D19" s="13" t="s">
        <v>448</v>
      </c>
      <c r="E19" s="13" t="s">
        <v>322</v>
      </c>
      <c r="F19" s="16">
        <v>100000</v>
      </c>
      <c r="G19" s="16">
        <f t="shared" si="0"/>
        <v>100000</v>
      </c>
      <c r="H19" s="16">
        <v>0</v>
      </c>
      <c r="I19" s="16">
        <v>0</v>
      </c>
      <c r="J19" s="16">
        <f t="shared" si="1"/>
        <v>0</v>
      </c>
    </row>
    <row r="20" spans="1:10" s="24" customFormat="1" ht="17.25" customHeight="1">
      <c r="A20" s="12">
        <v>8</v>
      </c>
      <c r="B20" s="12" t="s">
        <v>484</v>
      </c>
      <c r="C20" s="14" t="s">
        <v>144</v>
      </c>
      <c r="D20" s="13" t="s">
        <v>485</v>
      </c>
      <c r="E20" s="13" t="s">
        <v>337</v>
      </c>
      <c r="F20" s="16">
        <v>100000</v>
      </c>
      <c r="G20" s="16">
        <f t="shared" si="0"/>
        <v>100000</v>
      </c>
      <c r="H20" s="16">
        <v>0</v>
      </c>
      <c r="I20" s="16">
        <v>0</v>
      </c>
      <c r="J20" s="16">
        <f t="shared" si="1"/>
        <v>0</v>
      </c>
    </row>
    <row r="21" spans="1:10" s="24" customFormat="1" ht="17.25" customHeight="1">
      <c r="A21" s="12">
        <v>9</v>
      </c>
      <c r="B21" s="12" t="s">
        <v>486</v>
      </c>
      <c r="C21" s="14" t="s">
        <v>145</v>
      </c>
      <c r="D21" s="13" t="s">
        <v>423</v>
      </c>
      <c r="E21" s="13" t="s">
        <v>331</v>
      </c>
      <c r="F21" s="16">
        <v>100000</v>
      </c>
      <c r="G21" s="16">
        <f t="shared" si="0"/>
        <v>100000</v>
      </c>
      <c r="H21" s="16">
        <v>0</v>
      </c>
      <c r="I21" s="16">
        <v>0</v>
      </c>
      <c r="J21" s="16">
        <f t="shared" si="1"/>
        <v>0</v>
      </c>
    </row>
    <row r="22" spans="1:10" s="24" customFormat="1" ht="17.25" customHeight="1">
      <c r="A22" s="12">
        <v>10</v>
      </c>
      <c r="B22" s="12" t="s">
        <v>487</v>
      </c>
      <c r="C22" s="14" t="s">
        <v>146</v>
      </c>
      <c r="D22" s="13" t="s">
        <v>488</v>
      </c>
      <c r="E22" s="13" t="s">
        <v>489</v>
      </c>
      <c r="F22" s="16">
        <v>100000</v>
      </c>
      <c r="G22" s="16">
        <f t="shared" si="0"/>
        <v>100000</v>
      </c>
      <c r="H22" s="16">
        <v>0</v>
      </c>
      <c r="I22" s="16">
        <v>0</v>
      </c>
      <c r="J22" s="16">
        <f t="shared" si="1"/>
        <v>0</v>
      </c>
    </row>
    <row r="23" spans="1:10" s="24" customFormat="1" ht="17.25" customHeight="1">
      <c r="A23" s="12">
        <v>11</v>
      </c>
      <c r="B23" s="12" t="s">
        <v>490</v>
      </c>
      <c r="C23" s="14" t="s">
        <v>147</v>
      </c>
      <c r="D23" s="13" t="s">
        <v>444</v>
      </c>
      <c r="E23" s="13" t="s">
        <v>491</v>
      </c>
      <c r="F23" s="16">
        <v>100000</v>
      </c>
      <c r="G23" s="16">
        <f t="shared" si="0"/>
        <v>100000</v>
      </c>
      <c r="H23" s="16">
        <v>0</v>
      </c>
      <c r="I23" s="16">
        <v>0</v>
      </c>
      <c r="J23" s="16">
        <f t="shared" si="1"/>
        <v>0</v>
      </c>
    </row>
    <row r="24" spans="1:10" s="24" customFormat="1" ht="17.25" customHeight="1">
      <c r="A24" s="12">
        <v>12</v>
      </c>
      <c r="B24" s="12" t="s">
        <v>492</v>
      </c>
      <c r="C24" s="14" t="s">
        <v>148</v>
      </c>
      <c r="D24" s="13" t="s">
        <v>493</v>
      </c>
      <c r="E24" s="13" t="s">
        <v>494</v>
      </c>
      <c r="F24" s="16">
        <v>100000</v>
      </c>
      <c r="G24" s="16">
        <f t="shared" si="0"/>
        <v>100000</v>
      </c>
      <c r="H24" s="16">
        <v>0</v>
      </c>
      <c r="I24" s="16">
        <v>0</v>
      </c>
      <c r="J24" s="16">
        <f t="shared" si="1"/>
        <v>0</v>
      </c>
    </row>
    <row r="25" spans="1:10" s="24" customFormat="1" ht="17.25" customHeight="1">
      <c r="A25" s="12">
        <v>13</v>
      </c>
      <c r="B25" s="12" t="s">
        <v>495</v>
      </c>
      <c r="C25" s="14" t="s">
        <v>149</v>
      </c>
      <c r="D25" s="13" t="s">
        <v>447</v>
      </c>
      <c r="E25" s="13" t="s">
        <v>496</v>
      </c>
      <c r="F25" s="16">
        <v>100000</v>
      </c>
      <c r="G25" s="16">
        <f t="shared" si="0"/>
        <v>98016.2</v>
      </c>
      <c r="H25" s="16">
        <v>0</v>
      </c>
      <c r="I25" s="16">
        <v>1983.8</v>
      </c>
      <c r="J25" s="16">
        <f t="shared" si="1"/>
        <v>1983.8</v>
      </c>
    </row>
    <row r="26" spans="1:10" s="24" customFormat="1" ht="17.25" customHeight="1">
      <c r="A26" s="12">
        <v>14</v>
      </c>
      <c r="B26" s="12" t="s">
        <v>643</v>
      </c>
      <c r="C26" s="14" t="s">
        <v>644</v>
      </c>
      <c r="D26" s="13" t="s">
        <v>261</v>
      </c>
      <c r="E26" s="13" t="s">
        <v>645</v>
      </c>
      <c r="F26" s="16">
        <v>100000</v>
      </c>
      <c r="G26" s="16">
        <v>100000</v>
      </c>
      <c r="H26" s="16"/>
      <c r="I26" s="16"/>
      <c r="J26" s="16">
        <v>0</v>
      </c>
    </row>
    <row r="27" spans="1:10" s="24" customFormat="1" ht="17.25" customHeight="1">
      <c r="A27" s="12">
        <v>15</v>
      </c>
      <c r="B27" s="12" t="s">
        <v>497</v>
      </c>
      <c r="C27" s="14" t="s">
        <v>150</v>
      </c>
      <c r="D27" s="13" t="s">
        <v>462</v>
      </c>
      <c r="E27" s="13" t="s">
        <v>445</v>
      </c>
      <c r="F27" s="16">
        <v>700000</v>
      </c>
      <c r="G27" s="16">
        <f t="shared" si="0"/>
        <v>700000</v>
      </c>
      <c r="H27" s="16">
        <v>0</v>
      </c>
      <c r="I27" s="16">
        <v>0</v>
      </c>
      <c r="J27" s="16">
        <f t="shared" si="1"/>
        <v>0</v>
      </c>
    </row>
    <row r="28" spans="1:10" s="24" customFormat="1" ht="17.25" customHeight="1">
      <c r="A28" s="12">
        <v>16</v>
      </c>
      <c r="B28" s="12" t="s">
        <v>498</v>
      </c>
      <c r="C28" s="14" t="s">
        <v>151</v>
      </c>
      <c r="D28" s="13" t="s">
        <v>451</v>
      </c>
      <c r="E28" s="13" t="s">
        <v>452</v>
      </c>
      <c r="F28" s="16">
        <v>50000</v>
      </c>
      <c r="G28" s="16">
        <f t="shared" si="0"/>
        <v>50000</v>
      </c>
      <c r="H28" s="16">
        <v>0</v>
      </c>
      <c r="I28" s="16">
        <v>0</v>
      </c>
      <c r="J28" s="16">
        <f t="shared" si="1"/>
        <v>0</v>
      </c>
    </row>
    <row r="29" spans="1:10" s="24" customFormat="1" ht="17.25" customHeight="1">
      <c r="A29" s="12">
        <v>17</v>
      </c>
      <c r="B29" s="12" t="s">
        <v>499</v>
      </c>
      <c r="C29" s="14" t="s">
        <v>152</v>
      </c>
      <c r="D29" s="13" t="s">
        <v>451</v>
      </c>
      <c r="E29" s="13" t="s">
        <v>500</v>
      </c>
      <c r="F29" s="16">
        <v>100000</v>
      </c>
      <c r="G29" s="16">
        <f t="shared" si="0"/>
        <v>100000</v>
      </c>
      <c r="H29" s="16">
        <v>0</v>
      </c>
      <c r="I29" s="16"/>
      <c r="J29" s="16">
        <f t="shared" si="1"/>
        <v>0</v>
      </c>
    </row>
    <row r="30" spans="1:10" s="24" customFormat="1" ht="17.25" customHeight="1">
      <c r="A30" s="12">
        <v>18</v>
      </c>
      <c r="B30" s="12" t="s">
        <v>501</v>
      </c>
      <c r="C30" s="14" t="s">
        <v>153</v>
      </c>
      <c r="D30" s="13" t="s">
        <v>257</v>
      </c>
      <c r="E30" s="13" t="s">
        <v>465</v>
      </c>
      <c r="F30" s="16">
        <v>50000</v>
      </c>
      <c r="G30" s="16">
        <f t="shared" si="0"/>
        <v>50000</v>
      </c>
      <c r="H30" s="16">
        <v>0</v>
      </c>
      <c r="I30" s="16"/>
      <c r="J30" s="16">
        <f t="shared" si="1"/>
        <v>0</v>
      </c>
    </row>
    <row r="31" spans="1:10" s="24" customFormat="1" ht="17.25" customHeight="1">
      <c r="A31" s="12">
        <v>19</v>
      </c>
      <c r="B31" s="12" t="s">
        <v>502</v>
      </c>
      <c r="C31" s="14" t="s">
        <v>154</v>
      </c>
      <c r="D31" s="13" t="s">
        <v>260</v>
      </c>
      <c r="E31" s="13" t="s">
        <v>318</v>
      </c>
      <c r="F31" s="16">
        <v>50000</v>
      </c>
      <c r="G31" s="16">
        <f t="shared" si="0"/>
        <v>50000</v>
      </c>
      <c r="H31" s="16">
        <v>0</v>
      </c>
      <c r="I31" s="16">
        <v>0</v>
      </c>
      <c r="J31" s="16">
        <f t="shared" si="1"/>
        <v>0</v>
      </c>
    </row>
    <row r="32" spans="1:10" s="24" customFormat="1" ht="17.25" customHeight="1">
      <c r="A32" s="12">
        <v>20</v>
      </c>
      <c r="B32" s="12" t="s">
        <v>503</v>
      </c>
      <c r="C32" s="14" t="s">
        <v>155</v>
      </c>
      <c r="D32" s="13" t="s">
        <v>423</v>
      </c>
      <c r="E32" s="13" t="s">
        <v>331</v>
      </c>
      <c r="F32" s="16">
        <v>50000</v>
      </c>
      <c r="G32" s="16">
        <f t="shared" si="0"/>
        <v>50000</v>
      </c>
      <c r="H32" s="16">
        <v>0</v>
      </c>
      <c r="I32" s="16">
        <v>0</v>
      </c>
      <c r="J32" s="16">
        <f t="shared" si="1"/>
        <v>0</v>
      </c>
    </row>
    <row r="33" spans="1:10" s="24" customFormat="1" ht="17.25" customHeight="1">
      <c r="A33" s="12">
        <v>21</v>
      </c>
      <c r="B33" s="12" t="s">
        <v>504</v>
      </c>
      <c r="C33" s="14" t="s">
        <v>156</v>
      </c>
      <c r="D33" s="13" t="s">
        <v>449</v>
      </c>
      <c r="E33" s="13" t="s">
        <v>450</v>
      </c>
      <c r="F33" s="16">
        <v>50000</v>
      </c>
      <c r="G33" s="16">
        <f t="shared" si="0"/>
        <v>50000</v>
      </c>
      <c r="H33" s="16">
        <v>0</v>
      </c>
      <c r="I33" s="16">
        <v>0</v>
      </c>
      <c r="J33" s="16">
        <f t="shared" si="1"/>
        <v>0</v>
      </c>
    </row>
    <row r="34" spans="1:10" s="24" customFormat="1" ht="17.25" customHeight="1">
      <c r="A34" s="12">
        <v>22</v>
      </c>
      <c r="B34" s="12" t="s">
        <v>505</v>
      </c>
      <c r="C34" s="14" t="s">
        <v>157</v>
      </c>
      <c r="D34" s="13" t="s">
        <v>506</v>
      </c>
      <c r="E34" s="13" t="s">
        <v>507</v>
      </c>
      <c r="F34" s="16">
        <v>50000</v>
      </c>
      <c r="G34" s="16">
        <f t="shared" si="0"/>
        <v>50000</v>
      </c>
      <c r="H34" s="16">
        <v>0</v>
      </c>
      <c r="I34" s="16">
        <v>0</v>
      </c>
      <c r="J34" s="16">
        <f t="shared" si="1"/>
        <v>0</v>
      </c>
    </row>
    <row r="35" spans="1:10" s="24" customFormat="1" ht="15" customHeight="1">
      <c r="A35" s="12">
        <v>23</v>
      </c>
      <c r="B35" s="30" t="s">
        <v>508</v>
      </c>
      <c r="C35" s="31" t="s">
        <v>158</v>
      </c>
      <c r="D35" s="32" t="s">
        <v>506</v>
      </c>
      <c r="E35" s="32" t="s">
        <v>321</v>
      </c>
      <c r="F35" s="33"/>
      <c r="G35" s="16">
        <f t="shared" si="0"/>
        <v>0</v>
      </c>
      <c r="H35" s="16">
        <v>0</v>
      </c>
      <c r="I35" s="16"/>
      <c r="J35" s="16">
        <f t="shared" si="1"/>
        <v>0</v>
      </c>
    </row>
    <row r="36" spans="1:10" s="36" customFormat="1" ht="18" customHeight="1">
      <c r="A36" s="29" t="s">
        <v>266</v>
      </c>
      <c r="B36" s="12" t="s">
        <v>197</v>
      </c>
      <c r="C36" s="14" t="s">
        <v>169</v>
      </c>
      <c r="D36" s="13" t="s">
        <v>488</v>
      </c>
      <c r="E36" s="13" t="s">
        <v>227</v>
      </c>
      <c r="F36" s="16">
        <v>10000</v>
      </c>
      <c r="G36" s="16">
        <f t="shared" si="0"/>
        <v>10000</v>
      </c>
      <c r="H36" s="16">
        <v>0</v>
      </c>
      <c r="I36" s="16">
        <v>0</v>
      </c>
      <c r="J36" s="16">
        <f t="shared" si="1"/>
        <v>0</v>
      </c>
    </row>
    <row r="37" spans="1:10" s="36" customFormat="1" ht="18" customHeight="1">
      <c r="A37" s="29" t="s">
        <v>267</v>
      </c>
      <c r="B37" s="12" t="s">
        <v>198</v>
      </c>
      <c r="C37" s="14" t="s">
        <v>170</v>
      </c>
      <c r="D37" s="13" t="s">
        <v>509</v>
      </c>
      <c r="E37" s="13" t="s">
        <v>228</v>
      </c>
      <c r="F37" s="16">
        <v>10000</v>
      </c>
      <c r="G37" s="16">
        <f t="shared" si="0"/>
        <v>10000</v>
      </c>
      <c r="H37" s="16">
        <v>0</v>
      </c>
      <c r="I37" s="16"/>
      <c r="J37" s="16">
        <f t="shared" si="1"/>
        <v>0</v>
      </c>
    </row>
    <row r="38" spans="1:10" s="36" customFormat="1" ht="18" customHeight="1">
      <c r="A38" s="29" t="s">
        <v>268</v>
      </c>
      <c r="B38" s="12" t="s">
        <v>199</v>
      </c>
      <c r="C38" s="14" t="s">
        <v>171</v>
      </c>
      <c r="D38" s="13" t="s">
        <v>444</v>
      </c>
      <c r="E38" s="13" t="s">
        <v>229</v>
      </c>
      <c r="F38" s="16">
        <v>10000</v>
      </c>
      <c r="G38" s="16">
        <f t="shared" si="0"/>
        <v>10000</v>
      </c>
      <c r="H38" s="16">
        <v>0</v>
      </c>
      <c r="I38" s="16">
        <v>0</v>
      </c>
      <c r="J38" s="16">
        <f t="shared" si="1"/>
        <v>0</v>
      </c>
    </row>
    <row r="39" spans="1:10" s="36" customFormat="1" ht="18" customHeight="1">
      <c r="A39" s="29" t="s">
        <v>269</v>
      </c>
      <c r="B39" s="12" t="s">
        <v>200</v>
      </c>
      <c r="C39" s="14" t="s">
        <v>172</v>
      </c>
      <c r="D39" s="13" t="s">
        <v>446</v>
      </c>
      <c r="E39" s="13" t="s">
        <v>230</v>
      </c>
      <c r="F39" s="16">
        <v>10000</v>
      </c>
      <c r="G39" s="16">
        <f t="shared" si="0"/>
        <v>10000</v>
      </c>
      <c r="H39" s="16">
        <v>0</v>
      </c>
      <c r="I39" s="16"/>
      <c r="J39" s="16">
        <f t="shared" si="1"/>
        <v>0</v>
      </c>
    </row>
    <row r="40" spans="1:10" s="36" customFormat="1" ht="18" customHeight="1">
      <c r="A40" s="29" t="s">
        <v>270</v>
      </c>
      <c r="B40" s="12" t="s">
        <v>201</v>
      </c>
      <c r="C40" s="14" t="s">
        <v>173</v>
      </c>
      <c r="D40" s="13" t="s">
        <v>446</v>
      </c>
      <c r="E40" s="13" t="s">
        <v>231</v>
      </c>
      <c r="F40" s="16">
        <v>10000</v>
      </c>
      <c r="G40" s="16">
        <f t="shared" si="0"/>
        <v>10000</v>
      </c>
      <c r="H40" s="16">
        <v>0</v>
      </c>
      <c r="I40" s="16">
        <v>0</v>
      </c>
      <c r="J40" s="16">
        <f t="shared" si="1"/>
        <v>0</v>
      </c>
    </row>
    <row r="41" spans="1:10" s="36" customFormat="1" ht="18" customHeight="1">
      <c r="A41" s="29" t="s">
        <v>271</v>
      </c>
      <c r="B41" s="12" t="s">
        <v>202</v>
      </c>
      <c r="C41" s="14" t="s">
        <v>174</v>
      </c>
      <c r="D41" s="13" t="s">
        <v>448</v>
      </c>
      <c r="E41" s="13" t="s">
        <v>232</v>
      </c>
      <c r="F41" s="16">
        <v>10000</v>
      </c>
      <c r="G41" s="16">
        <f t="shared" si="0"/>
        <v>10000</v>
      </c>
      <c r="H41" s="16">
        <v>0</v>
      </c>
      <c r="I41" s="16">
        <v>0</v>
      </c>
      <c r="J41" s="16">
        <f t="shared" si="1"/>
        <v>0</v>
      </c>
    </row>
    <row r="42" spans="1:10" s="36" customFormat="1" ht="18" customHeight="1">
      <c r="A42" s="29" t="s">
        <v>272</v>
      </c>
      <c r="B42" s="12" t="s">
        <v>510</v>
      </c>
      <c r="C42" s="14" t="s">
        <v>226</v>
      </c>
      <c r="D42" s="13" t="s">
        <v>488</v>
      </c>
      <c r="E42" s="13" t="s">
        <v>233</v>
      </c>
      <c r="F42" s="16">
        <v>10000</v>
      </c>
      <c r="G42" s="16">
        <f t="shared" si="0"/>
        <v>10000</v>
      </c>
      <c r="H42" s="16">
        <v>0</v>
      </c>
      <c r="I42" s="16">
        <v>0</v>
      </c>
      <c r="J42" s="16">
        <f t="shared" si="1"/>
        <v>0</v>
      </c>
    </row>
    <row r="43" spans="1:10" s="36" customFormat="1" ht="18" customHeight="1">
      <c r="A43" s="29" t="s">
        <v>273</v>
      </c>
      <c r="B43" s="12" t="s">
        <v>203</v>
      </c>
      <c r="C43" s="14" t="s">
        <v>175</v>
      </c>
      <c r="D43" s="13" t="s">
        <v>257</v>
      </c>
      <c r="E43" s="13" t="s">
        <v>234</v>
      </c>
      <c r="F43" s="16">
        <v>10000</v>
      </c>
      <c r="G43" s="16">
        <f t="shared" si="0"/>
        <v>10000</v>
      </c>
      <c r="H43" s="16">
        <v>0</v>
      </c>
      <c r="I43" s="16">
        <v>0</v>
      </c>
      <c r="J43" s="16">
        <f t="shared" si="1"/>
        <v>0</v>
      </c>
    </row>
    <row r="44" spans="1:10" s="36" customFormat="1" ht="18" customHeight="1">
      <c r="A44" s="29" t="s">
        <v>274</v>
      </c>
      <c r="B44" s="12" t="s">
        <v>204</v>
      </c>
      <c r="C44" s="14" t="s">
        <v>176</v>
      </c>
      <c r="D44" s="13" t="s">
        <v>262</v>
      </c>
      <c r="E44" s="13" t="s">
        <v>235</v>
      </c>
      <c r="F44" s="16">
        <v>10000</v>
      </c>
      <c r="G44" s="16">
        <f t="shared" si="0"/>
        <v>10000</v>
      </c>
      <c r="H44" s="16">
        <v>0</v>
      </c>
      <c r="I44" s="16">
        <v>0</v>
      </c>
      <c r="J44" s="16">
        <f t="shared" si="1"/>
        <v>0</v>
      </c>
    </row>
    <row r="45" spans="1:10" s="36" customFormat="1" ht="18" customHeight="1">
      <c r="A45" s="29" t="s">
        <v>275</v>
      </c>
      <c r="B45" s="12" t="s">
        <v>205</v>
      </c>
      <c r="C45" s="14" t="s">
        <v>177</v>
      </c>
      <c r="D45" s="13" t="s">
        <v>485</v>
      </c>
      <c r="E45" s="13" t="s">
        <v>236</v>
      </c>
      <c r="F45" s="16">
        <v>10000</v>
      </c>
      <c r="G45" s="16">
        <f t="shared" si="0"/>
        <v>10000</v>
      </c>
      <c r="H45" s="16">
        <v>0</v>
      </c>
      <c r="I45" s="16">
        <v>0</v>
      </c>
      <c r="J45" s="16">
        <f t="shared" si="1"/>
        <v>0</v>
      </c>
    </row>
    <row r="46" spans="1:10" s="36" customFormat="1" ht="18" customHeight="1">
      <c r="A46" s="29" t="s">
        <v>276</v>
      </c>
      <c r="B46" s="12" t="s">
        <v>206</v>
      </c>
      <c r="C46" s="14" t="s">
        <v>178</v>
      </c>
      <c r="D46" s="13" t="s">
        <v>261</v>
      </c>
      <c r="E46" s="13" t="s">
        <v>237</v>
      </c>
      <c r="F46" s="16">
        <v>10000</v>
      </c>
      <c r="G46" s="16">
        <f t="shared" si="0"/>
        <v>10000</v>
      </c>
      <c r="H46" s="16">
        <v>0</v>
      </c>
      <c r="I46" s="16">
        <v>0</v>
      </c>
      <c r="J46" s="16">
        <f t="shared" si="1"/>
        <v>0</v>
      </c>
    </row>
    <row r="47" spans="1:10" s="36" customFormat="1" ht="18" customHeight="1">
      <c r="A47" s="29" t="s">
        <v>277</v>
      </c>
      <c r="B47" s="12" t="s">
        <v>207</v>
      </c>
      <c r="C47" s="14" t="s">
        <v>179</v>
      </c>
      <c r="D47" s="13" t="s">
        <v>262</v>
      </c>
      <c r="E47" s="13" t="s">
        <v>238</v>
      </c>
      <c r="F47" s="16">
        <v>10000</v>
      </c>
      <c r="G47" s="16">
        <f t="shared" si="0"/>
        <v>10000</v>
      </c>
      <c r="H47" s="16">
        <v>0</v>
      </c>
      <c r="I47" s="16">
        <v>0</v>
      </c>
      <c r="J47" s="16">
        <f t="shared" si="1"/>
        <v>0</v>
      </c>
    </row>
    <row r="48" spans="1:10" s="36" customFormat="1" ht="18" customHeight="1">
      <c r="A48" s="29" t="s">
        <v>278</v>
      </c>
      <c r="B48" s="12" t="s">
        <v>208</v>
      </c>
      <c r="C48" s="14" t="s">
        <v>180</v>
      </c>
      <c r="D48" s="13" t="s">
        <v>446</v>
      </c>
      <c r="E48" s="13" t="s">
        <v>239</v>
      </c>
      <c r="F48" s="16">
        <v>10000</v>
      </c>
      <c r="G48" s="16">
        <f t="shared" si="0"/>
        <v>10000</v>
      </c>
      <c r="H48" s="16">
        <v>0</v>
      </c>
      <c r="I48" s="16">
        <v>0</v>
      </c>
      <c r="J48" s="16">
        <f t="shared" si="1"/>
        <v>0</v>
      </c>
    </row>
    <row r="49" spans="1:10" s="36" customFormat="1" ht="18" customHeight="1">
      <c r="A49" s="29" t="s">
        <v>279</v>
      </c>
      <c r="B49" s="12" t="s">
        <v>209</v>
      </c>
      <c r="C49" s="14" t="s">
        <v>181</v>
      </c>
      <c r="D49" s="13" t="s">
        <v>443</v>
      </c>
      <c r="E49" s="13" t="s">
        <v>240</v>
      </c>
      <c r="F49" s="16">
        <v>10000</v>
      </c>
      <c r="G49" s="16">
        <f t="shared" si="0"/>
        <v>10000</v>
      </c>
      <c r="H49" s="16">
        <v>0</v>
      </c>
      <c r="I49" s="16">
        <v>0</v>
      </c>
      <c r="J49" s="16">
        <f t="shared" si="1"/>
        <v>0</v>
      </c>
    </row>
    <row r="50" spans="1:10" s="36" customFormat="1" ht="18" customHeight="1">
      <c r="A50" s="29" t="s">
        <v>280</v>
      </c>
      <c r="B50" s="12" t="s">
        <v>210</v>
      </c>
      <c r="C50" s="14" t="s">
        <v>182</v>
      </c>
      <c r="D50" s="13" t="s">
        <v>488</v>
      </c>
      <c r="E50" s="13" t="s">
        <v>241</v>
      </c>
      <c r="F50" s="16">
        <v>10000</v>
      </c>
      <c r="G50" s="16">
        <f t="shared" si="0"/>
        <v>10000</v>
      </c>
      <c r="H50" s="16">
        <v>0</v>
      </c>
      <c r="I50" s="16">
        <v>0</v>
      </c>
      <c r="J50" s="16">
        <f t="shared" si="1"/>
        <v>0</v>
      </c>
    </row>
    <row r="51" spans="1:10" s="36" customFormat="1" ht="18" customHeight="1">
      <c r="A51" s="29" t="s">
        <v>281</v>
      </c>
      <c r="B51" s="12" t="s">
        <v>211</v>
      </c>
      <c r="C51" s="14" t="s">
        <v>183</v>
      </c>
      <c r="D51" s="13" t="s">
        <v>444</v>
      </c>
      <c r="E51" s="13" t="s">
        <v>242</v>
      </c>
      <c r="F51" s="16">
        <v>10000</v>
      </c>
      <c r="G51" s="16">
        <f t="shared" si="0"/>
        <v>10000</v>
      </c>
      <c r="H51" s="16">
        <v>0</v>
      </c>
      <c r="I51" s="16">
        <v>0</v>
      </c>
      <c r="J51" s="16">
        <f t="shared" si="1"/>
        <v>0</v>
      </c>
    </row>
    <row r="52" spans="1:10" s="36" customFormat="1" ht="18" customHeight="1">
      <c r="A52" s="29" t="s">
        <v>282</v>
      </c>
      <c r="B52" s="12" t="s">
        <v>212</v>
      </c>
      <c r="C52" s="14" t="s">
        <v>184</v>
      </c>
      <c r="D52" s="13" t="s">
        <v>423</v>
      </c>
      <c r="E52" s="13" t="s">
        <v>243</v>
      </c>
      <c r="F52" s="16">
        <v>10000</v>
      </c>
      <c r="G52" s="16">
        <f t="shared" si="0"/>
        <v>10000</v>
      </c>
      <c r="H52" s="16">
        <v>0</v>
      </c>
      <c r="I52" s="16">
        <v>0</v>
      </c>
      <c r="J52" s="16">
        <f t="shared" si="1"/>
        <v>0</v>
      </c>
    </row>
    <row r="53" spans="1:10" s="36" customFormat="1" ht="18" customHeight="1">
      <c r="A53" s="29" t="s">
        <v>283</v>
      </c>
      <c r="B53" s="12" t="s">
        <v>213</v>
      </c>
      <c r="C53" s="14" t="s">
        <v>185</v>
      </c>
      <c r="D53" s="13" t="s">
        <v>258</v>
      </c>
      <c r="E53" s="13" t="s">
        <v>244</v>
      </c>
      <c r="F53" s="16">
        <v>10000</v>
      </c>
      <c r="G53" s="16">
        <f t="shared" si="0"/>
        <v>10000</v>
      </c>
      <c r="H53" s="16">
        <v>0</v>
      </c>
      <c r="I53" s="16">
        <v>0</v>
      </c>
      <c r="J53" s="16">
        <f t="shared" si="1"/>
        <v>0</v>
      </c>
    </row>
    <row r="54" spans="1:10" s="36" customFormat="1" ht="18" customHeight="1">
      <c r="A54" s="29" t="s">
        <v>284</v>
      </c>
      <c r="B54" s="12" t="s">
        <v>214</v>
      </c>
      <c r="C54" s="14" t="s">
        <v>186</v>
      </c>
      <c r="D54" s="13" t="s">
        <v>458</v>
      </c>
      <c r="E54" s="13" t="s">
        <v>245</v>
      </c>
      <c r="F54" s="16">
        <v>10000</v>
      </c>
      <c r="G54" s="16">
        <f t="shared" si="0"/>
        <v>10000</v>
      </c>
      <c r="H54" s="16">
        <v>0</v>
      </c>
      <c r="I54" s="16">
        <v>0</v>
      </c>
      <c r="J54" s="16">
        <f t="shared" si="1"/>
        <v>0</v>
      </c>
    </row>
    <row r="55" spans="1:10" s="36" customFormat="1" ht="18" customHeight="1">
      <c r="A55" s="29" t="s">
        <v>285</v>
      </c>
      <c r="B55" s="12" t="s">
        <v>215</v>
      </c>
      <c r="C55" s="14" t="s">
        <v>187</v>
      </c>
      <c r="D55" s="13" t="s">
        <v>257</v>
      </c>
      <c r="E55" s="13" t="s">
        <v>246</v>
      </c>
      <c r="F55" s="16">
        <v>10000</v>
      </c>
      <c r="G55" s="16">
        <f t="shared" si="0"/>
        <v>10000</v>
      </c>
      <c r="H55" s="16">
        <v>0</v>
      </c>
      <c r="I55" s="16">
        <v>0</v>
      </c>
      <c r="J55" s="16">
        <f t="shared" si="1"/>
        <v>0</v>
      </c>
    </row>
    <row r="56" spans="1:10" s="36" customFormat="1" ht="18" customHeight="1">
      <c r="A56" s="29" t="s">
        <v>286</v>
      </c>
      <c r="B56" s="12" t="s">
        <v>216</v>
      </c>
      <c r="C56" s="14" t="s">
        <v>188</v>
      </c>
      <c r="D56" s="13" t="s">
        <v>260</v>
      </c>
      <c r="E56" s="13" t="s">
        <v>247</v>
      </c>
      <c r="F56" s="16">
        <v>10000</v>
      </c>
      <c r="G56" s="16">
        <f t="shared" si="0"/>
        <v>10000</v>
      </c>
      <c r="H56" s="16">
        <v>0</v>
      </c>
      <c r="I56" s="16"/>
      <c r="J56" s="16">
        <f t="shared" si="1"/>
        <v>0</v>
      </c>
    </row>
    <row r="57" spans="1:10" s="36" customFormat="1" ht="18" customHeight="1">
      <c r="A57" s="29" t="s">
        <v>287</v>
      </c>
      <c r="B57" s="12" t="s">
        <v>217</v>
      </c>
      <c r="C57" s="14" t="s">
        <v>189</v>
      </c>
      <c r="D57" s="13" t="s">
        <v>257</v>
      </c>
      <c r="E57" s="13" t="s">
        <v>248</v>
      </c>
      <c r="F57" s="16">
        <v>10000</v>
      </c>
      <c r="G57" s="16">
        <f t="shared" si="0"/>
        <v>10000</v>
      </c>
      <c r="H57" s="16">
        <v>0</v>
      </c>
      <c r="I57" s="16">
        <v>0</v>
      </c>
      <c r="J57" s="16">
        <f t="shared" si="1"/>
        <v>0</v>
      </c>
    </row>
    <row r="58" spans="1:10" s="36" customFormat="1" ht="18" customHeight="1">
      <c r="A58" s="29" t="s">
        <v>288</v>
      </c>
      <c r="B58" s="12" t="s">
        <v>218</v>
      </c>
      <c r="C58" s="14" t="s">
        <v>0</v>
      </c>
      <c r="D58" s="13" t="s">
        <v>257</v>
      </c>
      <c r="E58" s="13" t="s">
        <v>249</v>
      </c>
      <c r="F58" s="16">
        <v>10000</v>
      </c>
      <c r="G58" s="16">
        <f t="shared" si="0"/>
        <v>10000</v>
      </c>
      <c r="H58" s="16">
        <v>0</v>
      </c>
      <c r="I58" s="16">
        <v>0</v>
      </c>
      <c r="J58" s="16">
        <f t="shared" si="1"/>
        <v>0</v>
      </c>
    </row>
    <row r="59" spans="1:10" s="36" customFormat="1" ht="18" customHeight="1">
      <c r="A59" s="29" t="s">
        <v>289</v>
      </c>
      <c r="B59" s="12" t="s">
        <v>219</v>
      </c>
      <c r="C59" s="14" t="s">
        <v>190</v>
      </c>
      <c r="D59" s="13" t="s">
        <v>257</v>
      </c>
      <c r="E59" s="13" t="s">
        <v>250</v>
      </c>
      <c r="F59" s="16">
        <v>10000</v>
      </c>
      <c r="G59" s="16">
        <f t="shared" si="0"/>
        <v>10000</v>
      </c>
      <c r="H59" s="16">
        <v>0</v>
      </c>
      <c r="I59" s="16">
        <v>0</v>
      </c>
      <c r="J59" s="16">
        <f t="shared" si="1"/>
        <v>0</v>
      </c>
    </row>
    <row r="60" spans="1:10" s="36" customFormat="1" ht="18" customHeight="1">
      <c r="A60" s="29" t="s">
        <v>290</v>
      </c>
      <c r="B60" s="12" t="s">
        <v>220</v>
      </c>
      <c r="C60" s="14" t="s">
        <v>191</v>
      </c>
      <c r="D60" s="13" t="s">
        <v>258</v>
      </c>
      <c r="E60" s="13" t="s">
        <v>251</v>
      </c>
      <c r="F60" s="16">
        <v>10000</v>
      </c>
      <c r="G60" s="16">
        <f t="shared" si="0"/>
        <v>10000</v>
      </c>
      <c r="H60" s="16">
        <v>0</v>
      </c>
      <c r="I60" s="16">
        <v>0</v>
      </c>
      <c r="J60" s="16">
        <f t="shared" si="1"/>
        <v>0</v>
      </c>
    </row>
    <row r="61" spans="1:10" s="36" customFormat="1" ht="18" customHeight="1">
      <c r="A61" s="29" t="s">
        <v>291</v>
      </c>
      <c r="B61" s="12" t="s">
        <v>221</v>
      </c>
      <c r="C61" s="14" t="s">
        <v>192</v>
      </c>
      <c r="D61" s="13" t="s">
        <v>257</v>
      </c>
      <c r="E61" s="13" t="s">
        <v>252</v>
      </c>
      <c r="F61" s="16">
        <v>10000</v>
      </c>
      <c r="G61" s="16">
        <f t="shared" si="0"/>
        <v>10000</v>
      </c>
      <c r="H61" s="16">
        <v>0</v>
      </c>
      <c r="I61" s="16">
        <v>0</v>
      </c>
      <c r="J61" s="16">
        <f t="shared" si="1"/>
        <v>0</v>
      </c>
    </row>
    <row r="62" spans="1:10" s="36" customFormat="1" ht="18" customHeight="1">
      <c r="A62" s="29" t="s">
        <v>292</v>
      </c>
      <c r="B62" s="12" t="s">
        <v>222</v>
      </c>
      <c r="C62" s="14" t="s">
        <v>193</v>
      </c>
      <c r="D62" s="13" t="s">
        <v>259</v>
      </c>
      <c r="E62" s="13" t="s">
        <v>253</v>
      </c>
      <c r="F62" s="16">
        <v>10000</v>
      </c>
      <c r="G62" s="16">
        <f t="shared" si="0"/>
        <v>10000</v>
      </c>
      <c r="H62" s="16">
        <v>0</v>
      </c>
      <c r="I62" s="16">
        <v>0</v>
      </c>
      <c r="J62" s="16">
        <f t="shared" si="1"/>
        <v>0</v>
      </c>
    </row>
    <row r="63" spans="1:10" s="36" customFormat="1" ht="18" customHeight="1">
      <c r="A63" s="29" t="s">
        <v>293</v>
      </c>
      <c r="B63" s="12" t="s">
        <v>223</v>
      </c>
      <c r="C63" s="14" t="s">
        <v>194</v>
      </c>
      <c r="D63" s="13" t="s">
        <v>259</v>
      </c>
      <c r="E63" s="13" t="s">
        <v>254</v>
      </c>
      <c r="F63" s="16">
        <v>10000</v>
      </c>
      <c r="G63" s="16">
        <f t="shared" si="0"/>
        <v>10000</v>
      </c>
      <c r="H63" s="16">
        <v>0</v>
      </c>
      <c r="I63" s="16">
        <v>0</v>
      </c>
      <c r="J63" s="16">
        <f t="shared" si="1"/>
        <v>0</v>
      </c>
    </row>
    <row r="64" spans="1:10" s="36" customFormat="1" ht="18" customHeight="1">
      <c r="A64" s="29" t="s">
        <v>294</v>
      </c>
      <c r="B64" s="12" t="s">
        <v>224</v>
      </c>
      <c r="C64" s="14" t="s">
        <v>195</v>
      </c>
      <c r="D64" s="13" t="s">
        <v>260</v>
      </c>
      <c r="E64" s="13" t="s">
        <v>255</v>
      </c>
      <c r="F64" s="16">
        <v>10000</v>
      </c>
      <c r="G64" s="16">
        <f t="shared" si="0"/>
        <v>10000</v>
      </c>
      <c r="H64" s="16">
        <v>0</v>
      </c>
      <c r="I64" s="16"/>
      <c r="J64" s="16">
        <f t="shared" si="1"/>
        <v>0</v>
      </c>
    </row>
    <row r="65" spans="1:10" s="36" customFormat="1" ht="18" customHeight="1">
      <c r="A65" s="29" t="s">
        <v>295</v>
      </c>
      <c r="B65" s="12" t="s">
        <v>225</v>
      </c>
      <c r="C65" s="14" t="s">
        <v>196</v>
      </c>
      <c r="D65" s="13" t="s">
        <v>261</v>
      </c>
      <c r="E65" s="13" t="s">
        <v>256</v>
      </c>
      <c r="F65" s="16">
        <v>10000</v>
      </c>
      <c r="G65" s="16">
        <f t="shared" si="0"/>
        <v>10000</v>
      </c>
      <c r="H65" s="16">
        <v>0</v>
      </c>
      <c r="I65" s="16">
        <v>0</v>
      </c>
      <c r="J65" s="16">
        <f t="shared" si="1"/>
        <v>0</v>
      </c>
    </row>
    <row r="66" spans="1:10" s="24" customFormat="1" ht="23.25" customHeight="1">
      <c r="A66" s="20" t="s">
        <v>424</v>
      </c>
      <c r="B66" s="21" t="s">
        <v>1</v>
      </c>
      <c r="C66" s="22" t="s">
        <v>2</v>
      </c>
      <c r="D66" s="21"/>
      <c r="E66" s="21"/>
      <c r="F66" s="23">
        <f>SUM(F67:F67)</f>
        <v>500000</v>
      </c>
      <c r="G66" s="23">
        <f>SUM(G67:G67)</f>
        <v>500000</v>
      </c>
      <c r="H66" s="23">
        <f>SUM(H67:H67)</f>
        <v>0</v>
      </c>
      <c r="I66" s="23">
        <f>SUM(I67:I67)</f>
        <v>0</v>
      </c>
      <c r="J66" s="23">
        <f>SUM(J67:J67)</f>
        <v>0</v>
      </c>
    </row>
    <row r="67" spans="1:10" s="24" customFormat="1" ht="18" customHeight="1">
      <c r="A67" s="12">
        <v>1</v>
      </c>
      <c r="B67" s="12" t="s">
        <v>3</v>
      </c>
      <c r="C67" s="14" t="s">
        <v>4</v>
      </c>
      <c r="D67" s="13" t="s">
        <v>462</v>
      </c>
      <c r="E67" s="12" t="s">
        <v>445</v>
      </c>
      <c r="F67" s="15">
        <v>500000</v>
      </c>
      <c r="G67" s="15">
        <f>F67-I67</f>
        <v>500000</v>
      </c>
      <c r="H67" s="15">
        <v>0</v>
      </c>
      <c r="I67" s="15">
        <v>0</v>
      </c>
      <c r="J67" s="15">
        <f>I67-H67</f>
        <v>0</v>
      </c>
    </row>
    <row r="68" spans="1:10" s="24" customFormat="1" ht="18" customHeight="1">
      <c r="A68" s="20" t="s">
        <v>455</v>
      </c>
      <c r="B68" s="21" t="s">
        <v>5</v>
      </c>
      <c r="C68" s="22" t="s">
        <v>6</v>
      </c>
      <c r="D68" s="21"/>
      <c r="E68" s="21"/>
      <c r="F68" s="23">
        <f>F69+F70+F71+F72+F73+F74+F75+F76+F77+F78+F79+F80+F81+F103+F104+F82</f>
        <v>2780000</v>
      </c>
      <c r="G68" s="23">
        <f>G69+G70+G71+G72+G73+G74+G75+G76+G77+G78+G79+G80+G81+G103+G104+G82</f>
        <v>2593458.81</v>
      </c>
      <c r="H68" s="23">
        <f>H69+H70+H71+H72+H73+H74+H75+H76+H77+H78+H79+H80+H81+H103+H104+H82</f>
        <v>0</v>
      </c>
      <c r="I68" s="23">
        <f>I69+I70+I71+I72+I73+I74+I75+I76+I77+I78+I79+I80+I81+I103+I104+I82</f>
        <v>186541.19</v>
      </c>
      <c r="J68" s="23">
        <f>J69+J70+J71+J72+J73+J74+J75+J76+J77+J78+J79+J80+J81+J103+J104+J82</f>
        <v>186541.19</v>
      </c>
    </row>
    <row r="69" spans="1:10" s="24" customFormat="1" ht="18" customHeight="1">
      <c r="A69" s="12">
        <v>1</v>
      </c>
      <c r="B69" s="12" t="s">
        <v>7</v>
      </c>
      <c r="C69" s="14" t="s">
        <v>8</v>
      </c>
      <c r="D69" s="13" t="s">
        <v>260</v>
      </c>
      <c r="E69" s="12" t="s">
        <v>318</v>
      </c>
      <c r="F69" s="16">
        <v>100000</v>
      </c>
      <c r="G69" s="41">
        <f>F69-I69</f>
        <v>100000</v>
      </c>
      <c r="H69" s="41"/>
      <c r="I69" s="41"/>
      <c r="J69" s="16">
        <f>I69-H69</f>
        <v>0</v>
      </c>
    </row>
    <row r="70" spans="1:10" s="24" customFormat="1" ht="18" customHeight="1">
      <c r="A70" s="12">
        <v>2</v>
      </c>
      <c r="B70" s="12" t="s">
        <v>9</v>
      </c>
      <c r="C70" s="14" t="s">
        <v>159</v>
      </c>
      <c r="D70" s="13" t="s">
        <v>257</v>
      </c>
      <c r="E70" s="12" t="s">
        <v>465</v>
      </c>
      <c r="F70" s="16">
        <v>100000</v>
      </c>
      <c r="G70" s="41">
        <f aca="true" t="shared" si="2" ref="G70:G81">F70-I70</f>
        <v>100000</v>
      </c>
      <c r="H70" s="41">
        <v>0</v>
      </c>
      <c r="I70" s="41">
        <v>0</v>
      </c>
      <c r="J70" s="16">
        <f aca="true" t="shared" si="3" ref="J70:J104">I70-H70</f>
        <v>0</v>
      </c>
    </row>
    <row r="71" spans="1:10" s="24" customFormat="1" ht="18" customHeight="1">
      <c r="A71" s="12">
        <v>3</v>
      </c>
      <c r="B71" s="12" t="s">
        <v>10</v>
      </c>
      <c r="C71" s="14" t="s">
        <v>160</v>
      </c>
      <c r="D71" s="13" t="s">
        <v>257</v>
      </c>
      <c r="E71" s="12" t="s">
        <v>463</v>
      </c>
      <c r="F71" s="16">
        <v>100000</v>
      </c>
      <c r="G71" s="41">
        <f t="shared" si="2"/>
        <v>100000</v>
      </c>
      <c r="H71" s="41">
        <v>0</v>
      </c>
      <c r="I71" s="41">
        <v>0</v>
      </c>
      <c r="J71" s="16">
        <f t="shared" si="3"/>
        <v>0</v>
      </c>
    </row>
    <row r="72" spans="1:10" s="24" customFormat="1" ht="18" customHeight="1">
      <c r="A72" s="12">
        <v>4</v>
      </c>
      <c r="B72" s="12" t="s">
        <v>11</v>
      </c>
      <c r="C72" s="14" t="s">
        <v>161</v>
      </c>
      <c r="D72" s="13" t="s">
        <v>257</v>
      </c>
      <c r="E72" s="12" t="s">
        <v>463</v>
      </c>
      <c r="F72" s="16">
        <v>100000</v>
      </c>
      <c r="G72" s="41">
        <f t="shared" si="2"/>
        <v>100000</v>
      </c>
      <c r="H72" s="41">
        <v>0</v>
      </c>
      <c r="I72" s="41">
        <v>0</v>
      </c>
      <c r="J72" s="16">
        <f t="shared" si="3"/>
        <v>0</v>
      </c>
    </row>
    <row r="73" spans="1:10" s="24" customFormat="1" ht="18" customHeight="1">
      <c r="A73" s="12">
        <v>5</v>
      </c>
      <c r="B73" s="12" t="s">
        <v>12</v>
      </c>
      <c r="C73" s="14" t="s">
        <v>162</v>
      </c>
      <c r="D73" s="13" t="s">
        <v>443</v>
      </c>
      <c r="E73" s="12" t="s">
        <v>464</v>
      </c>
      <c r="F73" s="16">
        <v>100000</v>
      </c>
      <c r="G73" s="41">
        <f t="shared" si="2"/>
        <v>100000</v>
      </c>
      <c r="H73" s="41">
        <v>0</v>
      </c>
      <c r="I73" s="41">
        <v>0</v>
      </c>
      <c r="J73" s="16">
        <f t="shared" si="3"/>
        <v>0</v>
      </c>
    </row>
    <row r="74" spans="1:10" s="24" customFormat="1" ht="18" customHeight="1">
      <c r="A74" s="12">
        <v>6</v>
      </c>
      <c r="B74" s="12" t="s">
        <v>13</v>
      </c>
      <c r="C74" s="14" t="s">
        <v>163</v>
      </c>
      <c r="D74" s="13" t="s">
        <v>443</v>
      </c>
      <c r="E74" s="12" t="s">
        <v>464</v>
      </c>
      <c r="F74" s="16">
        <v>100000</v>
      </c>
      <c r="G74" s="41">
        <f t="shared" si="2"/>
        <v>100000</v>
      </c>
      <c r="H74" s="41">
        <v>0</v>
      </c>
      <c r="I74" s="41">
        <v>0</v>
      </c>
      <c r="J74" s="16">
        <f t="shared" si="3"/>
        <v>0</v>
      </c>
    </row>
    <row r="75" spans="1:10" s="24" customFormat="1" ht="18" customHeight="1">
      <c r="A75" s="12">
        <v>7</v>
      </c>
      <c r="B75" s="12" t="s">
        <v>90</v>
      </c>
      <c r="C75" s="14" t="s">
        <v>164</v>
      </c>
      <c r="D75" s="13" t="s">
        <v>262</v>
      </c>
      <c r="E75" s="12" t="s">
        <v>320</v>
      </c>
      <c r="F75" s="16">
        <v>100000</v>
      </c>
      <c r="G75" s="41">
        <f t="shared" si="2"/>
        <v>100000</v>
      </c>
      <c r="H75" s="41">
        <v>0</v>
      </c>
      <c r="I75" s="41">
        <v>0</v>
      </c>
      <c r="J75" s="16">
        <f t="shared" si="3"/>
        <v>0</v>
      </c>
    </row>
    <row r="76" spans="1:10" s="24" customFormat="1" ht="18" customHeight="1">
      <c r="A76" s="12">
        <v>8</v>
      </c>
      <c r="B76" s="12" t="s">
        <v>14</v>
      </c>
      <c r="C76" s="14" t="s">
        <v>165</v>
      </c>
      <c r="D76" s="13" t="s">
        <v>258</v>
      </c>
      <c r="E76" s="12" t="s">
        <v>15</v>
      </c>
      <c r="F76" s="16">
        <v>100000</v>
      </c>
      <c r="G76" s="41">
        <f t="shared" si="2"/>
        <v>100000</v>
      </c>
      <c r="H76" s="41">
        <v>0</v>
      </c>
      <c r="I76" s="41">
        <v>0</v>
      </c>
      <c r="J76" s="16">
        <f t="shared" si="3"/>
        <v>0</v>
      </c>
    </row>
    <row r="77" spans="1:10" s="24" customFormat="1" ht="18" customHeight="1">
      <c r="A77" s="12">
        <v>9</v>
      </c>
      <c r="B77" s="12" t="s">
        <v>16</v>
      </c>
      <c r="C77" s="14" t="s">
        <v>166</v>
      </c>
      <c r="D77" s="13" t="s">
        <v>259</v>
      </c>
      <c r="E77" s="12" t="s">
        <v>466</v>
      </c>
      <c r="F77" s="16">
        <v>100000</v>
      </c>
      <c r="G77" s="41">
        <f t="shared" si="2"/>
        <v>100000</v>
      </c>
      <c r="H77" s="41">
        <v>0</v>
      </c>
      <c r="I77" s="41">
        <v>0</v>
      </c>
      <c r="J77" s="16">
        <f t="shared" si="3"/>
        <v>0</v>
      </c>
    </row>
    <row r="78" spans="1:10" s="24" customFormat="1" ht="18" customHeight="1">
      <c r="A78" s="12">
        <v>10</v>
      </c>
      <c r="B78" s="12" t="s">
        <v>17</v>
      </c>
      <c r="C78" s="14" t="s">
        <v>167</v>
      </c>
      <c r="D78" s="13" t="s">
        <v>18</v>
      </c>
      <c r="E78" s="12" t="s">
        <v>19</v>
      </c>
      <c r="F78" s="16">
        <v>100000</v>
      </c>
      <c r="G78" s="41">
        <f t="shared" si="2"/>
        <v>100000</v>
      </c>
      <c r="H78" s="41">
        <v>0</v>
      </c>
      <c r="I78" s="41">
        <v>0</v>
      </c>
      <c r="J78" s="16">
        <f t="shared" si="3"/>
        <v>0</v>
      </c>
    </row>
    <row r="79" spans="1:10" s="24" customFormat="1" ht="18" customHeight="1">
      <c r="A79" s="12">
        <v>11</v>
      </c>
      <c r="B79" s="12" t="s">
        <v>461</v>
      </c>
      <c r="C79" s="14" t="s">
        <v>20</v>
      </c>
      <c r="D79" s="13" t="s">
        <v>21</v>
      </c>
      <c r="E79" s="12" t="s">
        <v>22</v>
      </c>
      <c r="F79" s="16">
        <v>100000</v>
      </c>
      <c r="G79" s="41">
        <f t="shared" si="2"/>
        <v>100000</v>
      </c>
      <c r="H79" s="41">
        <v>0</v>
      </c>
      <c r="I79" s="41">
        <v>0</v>
      </c>
      <c r="J79" s="16">
        <f t="shared" si="3"/>
        <v>0</v>
      </c>
    </row>
    <row r="80" spans="1:10" s="24" customFormat="1" ht="18" customHeight="1">
      <c r="A80" s="12">
        <v>12</v>
      </c>
      <c r="B80" s="12" t="s">
        <v>23</v>
      </c>
      <c r="C80" s="14" t="s">
        <v>24</v>
      </c>
      <c r="D80" s="13" t="s">
        <v>516</v>
      </c>
      <c r="E80" s="12" t="s">
        <v>450</v>
      </c>
      <c r="F80" s="16">
        <f>300000-50000</f>
        <v>250000</v>
      </c>
      <c r="G80" s="41">
        <f t="shared" si="2"/>
        <v>63458.81</v>
      </c>
      <c r="H80" s="41">
        <v>0</v>
      </c>
      <c r="I80" s="41">
        <v>186541.19</v>
      </c>
      <c r="J80" s="16">
        <f t="shared" si="3"/>
        <v>186541.19</v>
      </c>
    </row>
    <row r="81" spans="1:10" s="24" customFormat="1" ht="18" customHeight="1">
      <c r="A81" s="12">
        <v>13</v>
      </c>
      <c r="B81" s="12" t="s">
        <v>264</v>
      </c>
      <c r="C81" s="14" t="s">
        <v>263</v>
      </c>
      <c r="D81" s="13" t="s">
        <v>133</v>
      </c>
      <c r="E81" s="12" t="s">
        <v>265</v>
      </c>
      <c r="F81" s="16">
        <v>50000</v>
      </c>
      <c r="G81" s="41">
        <f t="shared" si="2"/>
        <v>50000</v>
      </c>
      <c r="H81" s="41">
        <v>0</v>
      </c>
      <c r="I81" s="41">
        <v>0</v>
      </c>
      <c r="J81" s="16">
        <f t="shared" si="3"/>
        <v>0</v>
      </c>
    </row>
    <row r="82" spans="1:10" s="24" customFormat="1" ht="18" customHeight="1">
      <c r="A82" s="37">
        <v>14</v>
      </c>
      <c r="B82" s="37" t="s">
        <v>25</v>
      </c>
      <c r="C82" s="38" t="s">
        <v>26</v>
      </c>
      <c r="D82" s="39" t="s">
        <v>449</v>
      </c>
      <c r="E82" s="37" t="s">
        <v>450</v>
      </c>
      <c r="F82" s="40">
        <f>SUM(F83:F102)</f>
        <v>200000</v>
      </c>
      <c r="G82" s="40">
        <f>SUM(G83:G102)</f>
        <v>200000</v>
      </c>
      <c r="H82" s="40">
        <f>SUM(H83:H102)</f>
        <v>0</v>
      </c>
      <c r="I82" s="40">
        <f>SUM(I83:I102)</f>
        <v>0</v>
      </c>
      <c r="J82" s="40">
        <f>SUM(J83:J102)</f>
        <v>0</v>
      </c>
    </row>
    <row r="83" spans="1:10" s="24" customFormat="1" ht="18" customHeight="1">
      <c r="A83" s="29" t="s">
        <v>27</v>
      </c>
      <c r="B83" s="12" t="s">
        <v>298</v>
      </c>
      <c r="C83" s="14" t="s">
        <v>28</v>
      </c>
      <c r="D83" s="13" t="s">
        <v>449</v>
      </c>
      <c r="E83" s="12" t="s">
        <v>318</v>
      </c>
      <c r="F83" s="16">
        <v>10000</v>
      </c>
      <c r="G83" s="16">
        <f>F83-I83</f>
        <v>10000</v>
      </c>
      <c r="H83" s="16"/>
      <c r="I83" s="16"/>
      <c r="J83" s="16">
        <f t="shared" si="3"/>
        <v>0</v>
      </c>
    </row>
    <row r="84" spans="1:10" s="24" customFormat="1" ht="18" customHeight="1">
      <c r="A84" s="29" t="s">
        <v>299</v>
      </c>
      <c r="B84" s="12" t="s">
        <v>297</v>
      </c>
      <c r="C84" s="14" t="s">
        <v>29</v>
      </c>
      <c r="D84" s="13" t="s">
        <v>449</v>
      </c>
      <c r="E84" s="12" t="s">
        <v>319</v>
      </c>
      <c r="F84" s="16">
        <v>10000</v>
      </c>
      <c r="G84" s="16">
        <f aca="true" t="shared" si="4" ref="G84:G104">F84-I84</f>
        <v>10000</v>
      </c>
      <c r="H84" s="16">
        <v>0</v>
      </c>
      <c r="I84" s="16">
        <v>0</v>
      </c>
      <c r="J84" s="16">
        <f t="shared" si="3"/>
        <v>0</v>
      </c>
    </row>
    <row r="85" spans="1:10" s="24" customFormat="1" ht="18" customHeight="1">
      <c r="A85" s="29" t="s">
        <v>300</v>
      </c>
      <c r="B85" s="12" t="s">
        <v>30</v>
      </c>
      <c r="C85" s="14" t="s">
        <v>31</v>
      </c>
      <c r="D85" s="13" t="s">
        <v>449</v>
      </c>
      <c r="E85" s="12" t="s">
        <v>320</v>
      </c>
      <c r="F85" s="16">
        <v>10000</v>
      </c>
      <c r="G85" s="16">
        <f t="shared" si="4"/>
        <v>10000</v>
      </c>
      <c r="H85" s="16">
        <v>0</v>
      </c>
      <c r="I85" s="16">
        <v>0</v>
      </c>
      <c r="J85" s="16">
        <f t="shared" si="3"/>
        <v>0</v>
      </c>
    </row>
    <row r="86" spans="1:10" s="24" customFormat="1" ht="18" customHeight="1">
      <c r="A86" s="29" t="s">
        <v>301</v>
      </c>
      <c r="B86" s="12" t="s">
        <v>32</v>
      </c>
      <c r="C86" s="14" t="s">
        <v>33</v>
      </c>
      <c r="D86" s="13" t="s">
        <v>449</v>
      </c>
      <c r="E86" s="12" t="s">
        <v>321</v>
      </c>
      <c r="F86" s="16">
        <v>10000</v>
      </c>
      <c r="G86" s="16">
        <f t="shared" si="4"/>
        <v>10000</v>
      </c>
      <c r="H86" s="16"/>
      <c r="I86" s="16"/>
      <c r="J86" s="16">
        <f t="shared" si="3"/>
        <v>0</v>
      </c>
    </row>
    <row r="87" spans="1:10" s="24" customFormat="1" ht="18" customHeight="1">
      <c r="A87" s="29" t="s">
        <v>302</v>
      </c>
      <c r="B87" s="12" t="s">
        <v>34</v>
      </c>
      <c r="C87" s="14" t="s">
        <v>35</v>
      </c>
      <c r="D87" s="13" t="s">
        <v>449</v>
      </c>
      <c r="E87" s="12" t="s">
        <v>322</v>
      </c>
      <c r="F87" s="16">
        <v>10000</v>
      </c>
      <c r="G87" s="16">
        <f t="shared" si="4"/>
        <v>10000</v>
      </c>
      <c r="H87" s="16">
        <v>0</v>
      </c>
      <c r="I87" s="16">
        <v>0</v>
      </c>
      <c r="J87" s="16">
        <f t="shared" si="3"/>
        <v>0</v>
      </c>
    </row>
    <row r="88" spans="1:10" s="24" customFormat="1" ht="18" customHeight="1">
      <c r="A88" s="29" t="s">
        <v>303</v>
      </c>
      <c r="B88" s="12" t="s">
        <v>36</v>
      </c>
      <c r="C88" s="14" t="s">
        <v>37</v>
      </c>
      <c r="D88" s="13" t="s">
        <v>449</v>
      </c>
      <c r="E88" s="12" t="s">
        <v>323</v>
      </c>
      <c r="F88" s="16">
        <v>10000</v>
      </c>
      <c r="G88" s="16">
        <f t="shared" si="4"/>
        <v>10000</v>
      </c>
      <c r="H88" s="16">
        <v>0</v>
      </c>
      <c r="I88" s="16">
        <v>0</v>
      </c>
      <c r="J88" s="16">
        <f t="shared" si="3"/>
        <v>0</v>
      </c>
    </row>
    <row r="89" spans="1:10" s="24" customFormat="1" ht="18" customHeight="1">
      <c r="A89" s="29" t="s">
        <v>304</v>
      </c>
      <c r="B89" s="12" t="s">
        <v>38</v>
      </c>
      <c r="C89" s="14" t="s">
        <v>39</v>
      </c>
      <c r="D89" s="13" t="s">
        <v>449</v>
      </c>
      <c r="E89" s="12" t="s">
        <v>324</v>
      </c>
      <c r="F89" s="16">
        <v>10000</v>
      </c>
      <c r="G89" s="16">
        <f t="shared" si="4"/>
        <v>10000</v>
      </c>
      <c r="H89" s="16">
        <v>0</v>
      </c>
      <c r="I89" s="16">
        <v>0</v>
      </c>
      <c r="J89" s="16">
        <f t="shared" si="3"/>
        <v>0</v>
      </c>
    </row>
    <row r="90" spans="1:10" s="24" customFormat="1" ht="18" customHeight="1">
      <c r="A90" s="29" t="s">
        <v>305</v>
      </c>
      <c r="B90" s="12" t="s">
        <v>40</v>
      </c>
      <c r="C90" s="14" t="s">
        <v>41</v>
      </c>
      <c r="D90" s="13" t="s">
        <v>449</v>
      </c>
      <c r="E90" s="12" t="s">
        <v>325</v>
      </c>
      <c r="F90" s="16">
        <v>10000</v>
      </c>
      <c r="G90" s="16">
        <f t="shared" si="4"/>
        <v>10000</v>
      </c>
      <c r="H90" s="16">
        <v>0</v>
      </c>
      <c r="I90" s="16">
        <v>0</v>
      </c>
      <c r="J90" s="16">
        <f t="shared" si="3"/>
        <v>0</v>
      </c>
    </row>
    <row r="91" spans="1:10" s="24" customFormat="1" ht="18" customHeight="1">
      <c r="A91" s="29" t="s">
        <v>306</v>
      </c>
      <c r="B91" s="12" t="s">
        <v>42</v>
      </c>
      <c r="C91" s="14" t="s">
        <v>43</v>
      </c>
      <c r="D91" s="13" t="s">
        <v>449</v>
      </c>
      <c r="E91" s="12" t="s">
        <v>326</v>
      </c>
      <c r="F91" s="16">
        <v>10000</v>
      </c>
      <c r="G91" s="16">
        <f t="shared" si="4"/>
        <v>10000</v>
      </c>
      <c r="H91" s="16">
        <v>0</v>
      </c>
      <c r="I91" s="16">
        <v>0</v>
      </c>
      <c r="J91" s="16">
        <f t="shared" si="3"/>
        <v>0</v>
      </c>
    </row>
    <row r="92" spans="1:10" s="24" customFormat="1" ht="18" customHeight="1">
      <c r="A92" s="29" t="s">
        <v>307</v>
      </c>
      <c r="B92" s="12" t="s">
        <v>44</v>
      </c>
      <c r="C92" s="14" t="s">
        <v>45</v>
      </c>
      <c r="D92" s="13" t="s">
        <v>449</v>
      </c>
      <c r="E92" s="12" t="s">
        <v>327</v>
      </c>
      <c r="F92" s="16">
        <v>10000</v>
      </c>
      <c r="G92" s="16">
        <f t="shared" si="4"/>
        <v>10000</v>
      </c>
      <c r="H92" s="16">
        <v>0</v>
      </c>
      <c r="I92" s="16">
        <v>0</v>
      </c>
      <c r="J92" s="16">
        <f t="shared" si="3"/>
        <v>0</v>
      </c>
    </row>
    <row r="93" spans="1:10" s="24" customFormat="1" ht="18" customHeight="1">
      <c r="A93" s="29" t="s">
        <v>308</v>
      </c>
      <c r="B93" s="12" t="s">
        <v>46</v>
      </c>
      <c r="C93" s="14" t="s">
        <v>47</v>
      </c>
      <c r="D93" s="13" t="s">
        <v>449</v>
      </c>
      <c r="E93" s="12" t="s">
        <v>328</v>
      </c>
      <c r="F93" s="16">
        <v>10000</v>
      </c>
      <c r="G93" s="16">
        <f t="shared" si="4"/>
        <v>10000</v>
      </c>
      <c r="H93" s="16">
        <v>0</v>
      </c>
      <c r="I93" s="16">
        <v>0</v>
      </c>
      <c r="J93" s="16">
        <f t="shared" si="3"/>
        <v>0</v>
      </c>
    </row>
    <row r="94" spans="1:10" s="24" customFormat="1" ht="18" customHeight="1">
      <c r="A94" s="29" t="s">
        <v>309</v>
      </c>
      <c r="B94" s="12" t="s">
        <v>48</v>
      </c>
      <c r="C94" s="14" t="s">
        <v>49</v>
      </c>
      <c r="D94" s="13" t="s">
        <v>449</v>
      </c>
      <c r="E94" s="12" t="s">
        <v>329</v>
      </c>
      <c r="F94" s="16">
        <v>10000</v>
      </c>
      <c r="G94" s="16">
        <f t="shared" si="4"/>
        <v>10000</v>
      </c>
      <c r="H94" s="16">
        <v>0</v>
      </c>
      <c r="I94" s="16">
        <v>0</v>
      </c>
      <c r="J94" s="16">
        <f t="shared" si="3"/>
        <v>0</v>
      </c>
    </row>
    <row r="95" spans="1:10" s="24" customFormat="1" ht="18" customHeight="1">
      <c r="A95" s="29" t="s">
        <v>310</v>
      </c>
      <c r="B95" s="12" t="s">
        <v>50</v>
      </c>
      <c r="C95" s="14" t="s">
        <v>51</v>
      </c>
      <c r="D95" s="13" t="s">
        <v>449</v>
      </c>
      <c r="E95" s="12" t="s">
        <v>330</v>
      </c>
      <c r="F95" s="16">
        <v>10000</v>
      </c>
      <c r="G95" s="16">
        <f t="shared" si="4"/>
        <v>10000</v>
      </c>
      <c r="H95" s="16">
        <v>0</v>
      </c>
      <c r="I95" s="16">
        <v>0</v>
      </c>
      <c r="J95" s="16">
        <f t="shared" si="3"/>
        <v>0</v>
      </c>
    </row>
    <row r="96" spans="1:10" s="24" customFormat="1" ht="18" customHeight="1">
      <c r="A96" s="29" t="s">
        <v>311</v>
      </c>
      <c r="B96" s="12" t="s">
        <v>52</v>
      </c>
      <c r="C96" s="14" t="s">
        <v>53</v>
      </c>
      <c r="D96" s="13" t="s">
        <v>449</v>
      </c>
      <c r="E96" s="12" t="s">
        <v>331</v>
      </c>
      <c r="F96" s="16">
        <v>10000</v>
      </c>
      <c r="G96" s="16">
        <f t="shared" si="4"/>
        <v>10000</v>
      </c>
      <c r="H96" s="16">
        <v>0</v>
      </c>
      <c r="I96" s="16">
        <v>0</v>
      </c>
      <c r="J96" s="16">
        <f t="shared" si="3"/>
        <v>0</v>
      </c>
    </row>
    <row r="97" spans="1:10" s="24" customFormat="1" ht="18" customHeight="1">
      <c r="A97" s="29" t="s">
        <v>312</v>
      </c>
      <c r="B97" s="12" t="s">
        <v>54</v>
      </c>
      <c r="C97" s="14" t="s">
        <v>55</v>
      </c>
      <c r="D97" s="13" t="s">
        <v>449</v>
      </c>
      <c r="E97" s="12" t="s">
        <v>332</v>
      </c>
      <c r="F97" s="16">
        <v>10000</v>
      </c>
      <c r="G97" s="16">
        <f t="shared" si="4"/>
        <v>10000</v>
      </c>
      <c r="H97" s="16">
        <v>0</v>
      </c>
      <c r="I97" s="16">
        <v>0</v>
      </c>
      <c r="J97" s="16">
        <f t="shared" si="3"/>
        <v>0</v>
      </c>
    </row>
    <row r="98" spans="1:10" s="24" customFormat="1" ht="18" customHeight="1">
      <c r="A98" s="29" t="s">
        <v>313</v>
      </c>
      <c r="B98" s="12" t="s">
        <v>56</v>
      </c>
      <c r="C98" s="14" t="s">
        <v>57</v>
      </c>
      <c r="D98" s="13" t="s">
        <v>449</v>
      </c>
      <c r="E98" s="12" t="s">
        <v>333</v>
      </c>
      <c r="F98" s="16">
        <v>10000</v>
      </c>
      <c r="G98" s="16">
        <f t="shared" si="4"/>
        <v>10000</v>
      </c>
      <c r="H98" s="16">
        <v>0</v>
      </c>
      <c r="I98" s="16">
        <v>0</v>
      </c>
      <c r="J98" s="16">
        <f t="shared" si="3"/>
        <v>0</v>
      </c>
    </row>
    <row r="99" spans="1:10" s="24" customFormat="1" ht="18" customHeight="1">
      <c r="A99" s="29" t="s">
        <v>314</v>
      </c>
      <c r="B99" s="12" t="s">
        <v>58</v>
      </c>
      <c r="C99" s="14" t="s">
        <v>59</v>
      </c>
      <c r="D99" s="13" t="s">
        <v>449</v>
      </c>
      <c r="E99" s="12" t="s">
        <v>334</v>
      </c>
      <c r="F99" s="16">
        <v>10000</v>
      </c>
      <c r="G99" s="16">
        <f t="shared" si="4"/>
        <v>10000</v>
      </c>
      <c r="H99" s="16">
        <v>0</v>
      </c>
      <c r="I99" s="16">
        <v>0</v>
      </c>
      <c r="J99" s="16">
        <f t="shared" si="3"/>
        <v>0</v>
      </c>
    </row>
    <row r="100" spans="1:10" s="24" customFormat="1" ht="18" customHeight="1">
      <c r="A100" s="29" t="s">
        <v>315</v>
      </c>
      <c r="B100" s="12" t="s">
        <v>60</v>
      </c>
      <c r="C100" s="14" t="s">
        <v>61</v>
      </c>
      <c r="D100" s="13" t="s">
        <v>449</v>
      </c>
      <c r="E100" s="12" t="s">
        <v>335</v>
      </c>
      <c r="F100" s="16">
        <v>10000</v>
      </c>
      <c r="G100" s="16">
        <f t="shared" si="4"/>
        <v>10000</v>
      </c>
      <c r="H100" s="16">
        <v>0</v>
      </c>
      <c r="I100" s="16">
        <v>0</v>
      </c>
      <c r="J100" s="16">
        <f t="shared" si="3"/>
        <v>0</v>
      </c>
    </row>
    <row r="101" spans="1:10" s="24" customFormat="1" ht="18" customHeight="1">
      <c r="A101" s="29" t="s">
        <v>316</v>
      </c>
      <c r="B101" s="12" t="s">
        <v>62</v>
      </c>
      <c r="C101" s="14" t="s">
        <v>63</v>
      </c>
      <c r="D101" s="13" t="s">
        <v>449</v>
      </c>
      <c r="E101" s="12" t="s">
        <v>336</v>
      </c>
      <c r="F101" s="16">
        <v>10000</v>
      </c>
      <c r="G101" s="16">
        <f t="shared" si="4"/>
        <v>10000</v>
      </c>
      <c r="H101" s="16">
        <v>0</v>
      </c>
      <c r="I101" s="16">
        <v>0</v>
      </c>
      <c r="J101" s="16">
        <f t="shared" si="3"/>
        <v>0</v>
      </c>
    </row>
    <row r="102" spans="1:10" s="24" customFormat="1" ht="18" customHeight="1">
      <c r="A102" s="29" t="s">
        <v>317</v>
      </c>
      <c r="B102" s="12" t="s">
        <v>64</v>
      </c>
      <c r="C102" s="14" t="s">
        <v>65</v>
      </c>
      <c r="D102" s="13" t="s">
        <v>449</v>
      </c>
      <c r="E102" s="12" t="s">
        <v>337</v>
      </c>
      <c r="F102" s="16">
        <v>10000</v>
      </c>
      <c r="G102" s="16">
        <f t="shared" si="4"/>
        <v>10000</v>
      </c>
      <c r="H102" s="16">
        <v>0</v>
      </c>
      <c r="I102" s="16">
        <v>0</v>
      </c>
      <c r="J102" s="16">
        <f t="shared" si="3"/>
        <v>0</v>
      </c>
    </row>
    <row r="103" spans="1:10" s="24" customFormat="1" ht="18" customHeight="1">
      <c r="A103" s="12">
        <v>15</v>
      </c>
      <c r="B103" s="12" t="s">
        <v>66</v>
      </c>
      <c r="C103" s="14" t="s">
        <v>67</v>
      </c>
      <c r="D103" s="13" t="s">
        <v>462</v>
      </c>
      <c r="E103" s="12" t="s">
        <v>445</v>
      </c>
      <c r="F103" s="16">
        <v>1080000</v>
      </c>
      <c r="G103" s="16">
        <f t="shared" si="4"/>
        <v>1080000</v>
      </c>
      <c r="H103" s="16"/>
      <c r="I103" s="16"/>
      <c r="J103" s="16">
        <f t="shared" si="3"/>
        <v>0</v>
      </c>
    </row>
    <row r="104" spans="1:10" s="24" customFormat="1" ht="18" customHeight="1">
      <c r="A104" s="12">
        <v>16</v>
      </c>
      <c r="B104" s="12" t="s">
        <v>68</v>
      </c>
      <c r="C104" s="14" t="s">
        <v>69</v>
      </c>
      <c r="D104" s="13" t="s">
        <v>70</v>
      </c>
      <c r="E104" s="12" t="s">
        <v>71</v>
      </c>
      <c r="F104" s="16">
        <v>100000</v>
      </c>
      <c r="G104" s="16">
        <f t="shared" si="4"/>
        <v>100000</v>
      </c>
      <c r="H104" s="16">
        <v>0</v>
      </c>
      <c r="I104" s="16">
        <v>0</v>
      </c>
      <c r="J104" s="16">
        <f t="shared" si="3"/>
        <v>0</v>
      </c>
    </row>
    <row r="105" spans="1:10" s="24" customFormat="1" ht="18" customHeight="1">
      <c r="A105" s="20" t="s">
        <v>72</v>
      </c>
      <c r="B105" s="21" t="s">
        <v>73</v>
      </c>
      <c r="C105" s="22" t="s">
        <v>74</v>
      </c>
      <c r="D105" s="21"/>
      <c r="E105" s="21"/>
      <c r="F105" s="23">
        <f>SUM(F106:F106)</f>
        <v>13960000</v>
      </c>
      <c r="G105" s="23">
        <f>SUM(G106:G106)</f>
        <v>13960000</v>
      </c>
      <c r="H105" s="23">
        <f>SUM(H106:H106)</f>
        <v>0</v>
      </c>
      <c r="I105" s="23">
        <f>SUM(I106:I106)</f>
        <v>0</v>
      </c>
      <c r="J105" s="23">
        <f>SUM(J106:J106)</f>
        <v>0</v>
      </c>
    </row>
    <row r="106" spans="1:10" s="24" customFormat="1" ht="18" customHeight="1">
      <c r="A106" s="12">
        <v>1</v>
      </c>
      <c r="B106" s="12" t="s">
        <v>514</v>
      </c>
      <c r="C106" s="14" t="s">
        <v>74</v>
      </c>
      <c r="D106" s="13"/>
      <c r="E106" s="13"/>
      <c r="F106" s="16">
        <v>13960000</v>
      </c>
      <c r="G106" s="16">
        <f>F106-I106</f>
        <v>13960000</v>
      </c>
      <c r="H106" s="16">
        <v>0</v>
      </c>
      <c r="I106" s="16">
        <v>0</v>
      </c>
      <c r="J106" s="16">
        <f>I106-H106</f>
        <v>0</v>
      </c>
    </row>
    <row r="107" spans="1:10" s="24" customFormat="1" ht="28.5" customHeight="1">
      <c r="A107" s="20" t="s">
        <v>77</v>
      </c>
      <c r="B107" s="21" t="s">
        <v>78</v>
      </c>
      <c r="C107" s="22" t="s">
        <v>79</v>
      </c>
      <c r="D107" s="21"/>
      <c r="E107" s="21"/>
      <c r="F107" s="23">
        <f>SUM(F108:F109)</f>
        <v>1500000</v>
      </c>
      <c r="G107" s="23">
        <f>SUM(G108:G109)</f>
        <v>1500000</v>
      </c>
      <c r="H107" s="23">
        <f>SUM(H108:H109)</f>
        <v>0</v>
      </c>
      <c r="I107" s="23">
        <f>SUM(I108:I109)</f>
        <v>0</v>
      </c>
      <c r="J107" s="23">
        <f>SUM(J108:J109)</f>
        <v>0</v>
      </c>
    </row>
    <row r="108" spans="1:10" s="24" customFormat="1" ht="18" customHeight="1">
      <c r="A108" s="12">
        <v>1</v>
      </c>
      <c r="B108" s="28" t="s">
        <v>80</v>
      </c>
      <c r="C108" s="14" t="s">
        <v>81</v>
      </c>
      <c r="D108" s="13" t="s">
        <v>75</v>
      </c>
      <c r="E108" s="13" t="s">
        <v>76</v>
      </c>
      <c r="F108" s="16">
        <v>1300000</v>
      </c>
      <c r="G108" s="16">
        <f>F108-I108</f>
        <v>1300000</v>
      </c>
      <c r="H108" s="16">
        <v>0</v>
      </c>
      <c r="I108" s="43">
        <v>0</v>
      </c>
      <c r="J108" s="16">
        <f>I108-H108</f>
        <v>0</v>
      </c>
    </row>
    <row r="109" spans="1:10" s="24" customFormat="1" ht="18" customHeight="1">
      <c r="A109" s="12">
        <v>2</v>
      </c>
      <c r="B109" s="28" t="s">
        <v>82</v>
      </c>
      <c r="C109" s="14" t="s">
        <v>168</v>
      </c>
      <c r="D109" s="13" t="s">
        <v>21</v>
      </c>
      <c r="E109" s="13" t="s">
        <v>83</v>
      </c>
      <c r="F109" s="16">
        <v>200000</v>
      </c>
      <c r="G109" s="16">
        <f>F109-I109</f>
        <v>200000</v>
      </c>
      <c r="H109" s="16">
        <v>0</v>
      </c>
      <c r="I109" s="16">
        <v>0</v>
      </c>
      <c r="J109" s="16">
        <f>I109-H109</f>
        <v>0</v>
      </c>
    </row>
    <row r="110" spans="1:10" s="24" customFormat="1" ht="18" customHeight="1">
      <c r="A110" s="17" t="s">
        <v>338</v>
      </c>
      <c r="B110" s="18" t="s">
        <v>339</v>
      </c>
      <c r="C110" s="19"/>
      <c r="D110" s="18"/>
      <c r="E110" s="18"/>
      <c r="F110" s="11">
        <f>F111+F250+F251+F253</f>
        <v>52260000</v>
      </c>
      <c r="G110" s="11">
        <f>G111+G250+G251+G253</f>
        <v>19734101.84</v>
      </c>
      <c r="H110" s="11">
        <f>H111+H250+H251+H253</f>
        <v>6409832</v>
      </c>
      <c r="I110" s="11">
        <f>I111+I250+I251+I253</f>
        <v>32525898.16</v>
      </c>
      <c r="J110" s="11">
        <f>J111+J250+J251+J253</f>
        <v>26116066.16</v>
      </c>
    </row>
    <row r="111" spans="1:10" s="24" customFormat="1" ht="18" customHeight="1">
      <c r="A111" s="20" t="s">
        <v>440</v>
      </c>
      <c r="B111" s="21" t="s">
        <v>340</v>
      </c>
      <c r="C111" s="22" t="s">
        <v>648</v>
      </c>
      <c r="D111" s="21"/>
      <c r="E111" s="21"/>
      <c r="F111" s="23">
        <f>SUM(F112:F249)</f>
        <v>13500000</v>
      </c>
      <c r="G111" s="23">
        <f>SUM(G112:G249)</f>
        <v>5749998.220000002</v>
      </c>
      <c r="H111" s="23">
        <f>SUM(H112:H249)</f>
        <v>193968</v>
      </c>
      <c r="I111" s="23">
        <f>SUM(I112:I249)</f>
        <v>7750001.779999998</v>
      </c>
      <c r="J111" s="23">
        <f>SUM(J112:J249)</f>
        <v>7556033.779999998</v>
      </c>
    </row>
    <row r="112" spans="1:10" s="24" customFormat="1" ht="18" customHeight="1">
      <c r="A112" s="12">
        <v>1</v>
      </c>
      <c r="B112" s="28" t="s">
        <v>7</v>
      </c>
      <c r="C112" s="14" t="s">
        <v>368</v>
      </c>
      <c r="D112" s="13" t="s">
        <v>422</v>
      </c>
      <c r="E112" s="35" t="s">
        <v>341</v>
      </c>
      <c r="F112" s="16">
        <v>100000</v>
      </c>
      <c r="G112" s="16">
        <f>F112-I112</f>
        <v>83809.68</v>
      </c>
      <c r="H112" s="16">
        <v>12000</v>
      </c>
      <c r="I112" s="16">
        <v>16190.32</v>
      </c>
      <c r="J112" s="16">
        <f>I112-H112</f>
        <v>4190.32</v>
      </c>
    </row>
    <row r="113" spans="1:10" s="24" customFormat="1" ht="18" customHeight="1">
      <c r="A113" s="12">
        <v>2</v>
      </c>
      <c r="B113" s="28" t="s">
        <v>84</v>
      </c>
      <c r="C113" s="14" t="s">
        <v>369</v>
      </c>
      <c r="D113" s="13" t="s">
        <v>257</v>
      </c>
      <c r="E113" s="35" t="s">
        <v>342</v>
      </c>
      <c r="F113" s="16">
        <v>100000</v>
      </c>
      <c r="G113" s="16">
        <f aca="true" t="shared" si="5" ref="G113:G176">F113-I113</f>
        <v>85678.34</v>
      </c>
      <c r="H113" s="16">
        <v>2900</v>
      </c>
      <c r="I113" s="16">
        <v>14321.66</v>
      </c>
      <c r="J113" s="16">
        <f aca="true" t="shared" si="6" ref="J113:J176">I113-H113</f>
        <v>11421.66</v>
      </c>
    </row>
    <row r="114" spans="1:10" s="24" customFormat="1" ht="18" customHeight="1">
      <c r="A114" s="12">
        <v>3</v>
      </c>
      <c r="B114" s="28" t="s">
        <v>85</v>
      </c>
      <c r="C114" s="14" t="s">
        <v>370</v>
      </c>
      <c r="D114" s="13" t="s">
        <v>257</v>
      </c>
      <c r="E114" s="35" t="s">
        <v>343</v>
      </c>
      <c r="F114" s="16">
        <v>100000</v>
      </c>
      <c r="G114" s="16">
        <f t="shared" si="5"/>
        <v>57653.92</v>
      </c>
      <c r="H114" s="16">
        <v>0</v>
      </c>
      <c r="I114" s="16">
        <v>42346.08</v>
      </c>
      <c r="J114" s="16">
        <f t="shared" si="6"/>
        <v>42346.08</v>
      </c>
    </row>
    <row r="115" spans="1:10" s="24" customFormat="1" ht="18" customHeight="1">
      <c r="A115" s="12">
        <v>4</v>
      </c>
      <c r="B115" s="28" t="s">
        <v>14</v>
      </c>
      <c r="C115" s="14" t="s">
        <v>371</v>
      </c>
      <c r="D115" s="13" t="s">
        <v>258</v>
      </c>
      <c r="E115" s="35" t="s">
        <v>138</v>
      </c>
      <c r="F115" s="16">
        <v>100000</v>
      </c>
      <c r="G115" s="16">
        <f t="shared" si="5"/>
        <v>89223.5</v>
      </c>
      <c r="H115" s="16">
        <v>0</v>
      </c>
      <c r="I115" s="16">
        <v>10776.5</v>
      </c>
      <c r="J115" s="16">
        <f t="shared" si="6"/>
        <v>10776.5</v>
      </c>
    </row>
    <row r="116" spans="1:10" s="24" customFormat="1" ht="18" customHeight="1">
      <c r="A116" s="12">
        <v>5</v>
      </c>
      <c r="B116" s="28" t="s">
        <v>16</v>
      </c>
      <c r="C116" s="14" t="s">
        <v>372</v>
      </c>
      <c r="D116" s="13" t="s">
        <v>259</v>
      </c>
      <c r="E116" s="35" t="s">
        <v>135</v>
      </c>
      <c r="F116" s="16">
        <v>100000</v>
      </c>
      <c r="G116" s="16">
        <f t="shared" si="5"/>
        <v>62081.5</v>
      </c>
      <c r="H116" s="16">
        <v>0</v>
      </c>
      <c r="I116" s="16">
        <v>37918.5</v>
      </c>
      <c r="J116" s="16">
        <f t="shared" si="6"/>
        <v>37918.5</v>
      </c>
    </row>
    <row r="117" spans="1:10" s="24" customFormat="1" ht="18" customHeight="1">
      <c r="A117" s="12">
        <v>6</v>
      </c>
      <c r="B117" s="28" t="s">
        <v>86</v>
      </c>
      <c r="C117" s="14" t="s">
        <v>373</v>
      </c>
      <c r="D117" s="13" t="s">
        <v>423</v>
      </c>
      <c r="E117" s="35" t="s">
        <v>136</v>
      </c>
      <c r="F117" s="16">
        <v>100000</v>
      </c>
      <c r="G117" s="16">
        <f t="shared" si="5"/>
        <v>92015.4</v>
      </c>
      <c r="H117" s="16">
        <v>1065</v>
      </c>
      <c r="I117" s="16">
        <v>7984.6</v>
      </c>
      <c r="J117" s="16">
        <f t="shared" si="6"/>
        <v>6919.6</v>
      </c>
    </row>
    <row r="118" spans="1:10" s="24" customFormat="1" ht="18" customHeight="1">
      <c r="A118" s="12">
        <v>7</v>
      </c>
      <c r="B118" s="28" t="s">
        <v>87</v>
      </c>
      <c r="C118" s="14" t="s">
        <v>374</v>
      </c>
      <c r="D118" s="13" t="s">
        <v>449</v>
      </c>
      <c r="E118" s="35" t="s">
        <v>344</v>
      </c>
      <c r="F118" s="16">
        <v>100000</v>
      </c>
      <c r="G118" s="16">
        <f t="shared" si="5"/>
        <v>0</v>
      </c>
      <c r="H118" s="16">
        <v>0</v>
      </c>
      <c r="I118" s="16">
        <v>100000</v>
      </c>
      <c r="J118" s="16">
        <f t="shared" si="6"/>
        <v>100000</v>
      </c>
    </row>
    <row r="119" spans="1:10" s="24" customFormat="1" ht="18" customHeight="1">
      <c r="A119" s="12">
        <v>8</v>
      </c>
      <c r="B119" s="28" t="s">
        <v>88</v>
      </c>
      <c r="C119" s="14" t="s">
        <v>375</v>
      </c>
      <c r="D119" s="13" t="s">
        <v>506</v>
      </c>
      <c r="E119" s="35" t="s">
        <v>345</v>
      </c>
      <c r="F119" s="16">
        <v>100000</v>
      </c>
      <c r="G119" s="16">
        <f t="shared" si="5"/>
        <v>11000</v>
      </c>
      <c r="H119" s="16">
        <v>0</v>
      </c>
      <c r="I119" s="16">
        <v>89000</v>
      </c>
      <c r="J119" s="16">
        <f t="shared" si="6"/>
        <v>89000</v>
      </c>
    </row>
    <row r="120" spans="1:10" s="24" customFormat="1" ht="18" customHeight="1">
      <c r="A120" s="12">
        <v>9</v>
      </c>
      <c r="B120" s="28" t="s">
        <v>12</v>
      </c>
      <c r="C120" s="14" t="s">
        <v>376</v>
      </c>
      <c r="D120" s="13" t="s">
        <v>443</v>
      </c>
      <c r="E120" s="35" t="s">
        <v>346</v>
      </c>
      <c r="F120" s="16">
        <v>100000</v>
      </c>
      <c r="G120" s="16">
        <f t="shared" si="5"/>
        <v>99752.5</v>
      </c>
      <c r="H120" s="16">
        <v>0</v>
      </c>
      <c r="I120" s="16">
        <v>247.5</v>
      </c>
      <c r="J120" s="16">
        <f t="shared" si="6"/>
        <v>247.5</v>
      </c>
    </row>
    <row r="121" spans="1:10" s="24" customFormat="1" ht="18" customHeight="1">
      <c r="A121" s="12">
        <v>10</v>
      </c>
      <c r="B121" s="28" t="s">
        <v>89</v>
      </c>
      <c r="C121" s="14" t="s">
        <v>377</v>
      </c>
      <c r="D121" s="13" t="s">
        <v>443</v>
      </c>
      <c r="E121" s="35" t="s">
        <v>347</v>
      </c>
      <c r="F121" s="16">
        <v>100000</v>
      </c>
      <c r="G121" s="16">
        <f t="shared" si="5"/>
        <v>27544.649999999994</v>
      </c>
      <c r="H121" s="16">
        <v>0</v>
      </c>
      <c r="I121" s="16">
        <v>72455.35</v>
      </c>
      <c r="J121" s="16">
        <f t="shared" si="6"/>
        <v>72455.35</v>
      </c>
    </row>
    <row r="122" spans="1:10" s="24" customFormat="1" ht="18" customHeight="1">
      <c r="A122" s="12">
        <v>11</v>
      </c>
      <c r="B122" s="28" t="s">
        <v>90</v>
      </c>
      <c r="C122" s="14" t="s">
        <v>378</v>
      </c>
      <c r="D122" s="13" t="s">
        <v>262</v>
      </c>
      <c r="E122" s="35" t="s">
        <v>348</v>
      </c>
      <c r="F122" s="16">
        <v>100000</v>
      </c>
      <c r="G122" s="16">
        <f t="shared" si="5"/>
        <v>92677.1</v>
      </c>
      <c r="H122" s="16">
        <v>0</v>
      </c>
      <c r="I122" s="16">
        <v>7322.9</v>
      </c>
      <c r="J122" s="16">
        <f t="shared" si="6"/>
        <v>7322.9</v>
      </c>
    </row>
    <row r="123" spans="1:10" s="24" customFormat="1" ht="18" customHeight="1">
      <c r="A123" s="12">
        <v>12</v>
      </c>
      <c r="B123" s="28" t="s">
        <v>91</v>
      </c>
      <c r="C123" s="14" t="s">
        <v>379</v>
      </c>
      <c r="D123" s="13" t="s">
        <v>493</v>
      </c>
      <c r="E123" s="35" t="s">
        <v>349</v>
      </c>
      <c r="F123" s="16">
        <v>100000</v>
      </c>
      <c r="G123" s="16">
        <f t="shared" si="5"/>
        <v>67205.4</v>
      </c>
      <c r="H123" s="16">
        <v>0</v>
      </c>
      <c r="I123" s="16">
        <v>32794.6</v>
      </c>
      <c r="J123" s="16">
        <f t="shared" si="6"/>
        <v>32794.6</v>
      </c>
    </row>
    <row r="124" spans="1:10" s="24" customFormat="1" ht="18" customHeight="1">
      <c r="A124" s="12">
        <v>13</v>
      </c>
      <c r="B124" s="28" t="s">
        <v>92</v>
      </c>
      <c r="C124" s="14" t="s">
        <v>380</v>
      </c>
      <c r="D124" s="13" t="s">
        <v>134</v>
      </c>
      <c r="E124" s="35" t="s">
        <v>350</v>
      </c>
      <c r="F124" s="16">
        <v>100000</v>
      </c>
      <c r="G124" s="16">
        <f t="shared" si="5"/>
        <v>59972.52</v>
      </c>
      <c r="H124" s="16">
        <v>0</v>
      </c>
      <c r="I124" s="16">
        <v>40027.48</v>
      </c>
      <c r="J124" s="16">
        <f t="shared" si="6"/>
        <v>40027.48</v>
      </c>
    </row>
    <row r="125" spans="1:10" s="24" customFormat="1" ht="18" customHeight="1">
      <c r="A125" s="12">
        <v>14</v>
      </c>
      <c r="B125" s="28" t="s">
        <v>93</v>
      </c>
      <c r="C125" s="14" t="s">
        <v>381</v>
      </c>
      <c r="D125" s="13" t="s">
        <v>485</v>
      </c>
      <c r="E125" s="35" t="s">
        <v>351</v>
      </c>
      <c r="F125" s="16">
        <v>100000</v>
      </c>
      <c r="G125" s="16">
        <f t="shared" si="5"/>
        <v>49090.4</v>
      </c>
      <c r="H125" s="16">
        <v>0</v>
      </c>
      <c r="I125" s="16">
        <v>50909.6</v>
      </c>
      <c r="J125" s="16">
        <f t="shared" si="6"/>
        <v>50909.6</v>
      </c>
    </row>
    <row r="126" spans="1:10" s="24" customFormat="1" ht="18" customHeight="1">
      <c r="A126" s="12">
        <v>15</v>
      </c>
      <c r="B126" s="28" t="s">
        <v>94</v>
      </c>
      <c r="C126" s="14" t="s">
        <v>382</v>
      </c>
      <c r="D126" s="13" t="s">
        <v>448</v>
      </c>
      <c r="E126" s="35" t="s">
        <v>139</v>
      </c>
      <c r="F126" s="16">
        <v>100000</v>
      </c>
      <c r="G126" s="16">
        <f t="shared" si="5"/>
        <v>95354</v>
      </c>
      <c r="H126" s="16">
        <v>0</v>
      </c>
      <c r="I126" s="16">
        <v>4646</v>
      </c>
      <c r="J126" s="16">
        <f t="shared" si="6"/>
        <v>4646</v>
      </c>
    </row>
    <row r="127" spans="1:10" s="24" customFormat="1" ht="23.25" customHeight="1">
      <c r="A127" s="12">
        <v>16</v>
      </c>
      <c r="B127" s="28" t="s">
        <v>95</v>
      </c>
      <c r="C127" s="14" t="s">
        <v>383</v>
      </c>
      <c r="D127" s="13" t="s">
        <v>482</v>
      </c>
      <c r="E127" s="35" t="s">
        <v>352</v>
      </c>
      <c r="F127" s="16">
        <v>100000</v>
      </c>
      <c r="G127" s="16">
        <f t="shared" si="5"/>
        <v>99394.8</v>
      </c>
      <c r="H127" s="16">
        <v>0</v>
      </c>
      <c r="I127" s="16">
        <v>605.2</v>
      </c>
      <c r="J127" s="16">
        <f t="shared" si="6"/>
        <v>605.2</v>
      </c>
    </row>
    <row r="128" spans="1:10" s="24" customFormat="1" ht="18" customHeight="1">
      <c r="A128" s="12">
        <v>17</v>
      </c>
      <c r="B128" s="28" t="s">
        <v>96</v>
      </c>
      <c r="C128" s="14" t="s">
        <v>384</v>
      </c>
      <c r="D128" s="13" t="s">
        <v>446</v>
      </c>
      <c r="E128" s="35" t="s">
        <v>353</v>
      </c>
      <c r="F128" s="16">
        <v>100000</v>
      </c>
      <c r="G128" s="16">
        <f t="shared" si="5"/>
        <v>75400.8</v>
      </c>
      <c r="H128" s="16">
        <v>0</v>
      </c>
      <c r="I128" s="16">
        <v>24599.2</v>
      </c>
      <c r="J128" s="16">
        <f t="shared" si="6"/>
        <v>24599.2</v>
      </c>
    </row>
    <row r="129" spans="1:10" s="24" customFormat="1" ht="18" customHeight="1">
      <c r="A129" s="12">
        <v>18</v>
      </c>
      <c r="B129" s="28" t="s">
        <v>97</v>
      </c>
      <c r="C129" s="14" t="s">
        <v>385</v>
      </c>
      <c r="D129" s="13" t="s">
        <v>488</v>
      </c>
      <c r="E129" s="35" t="s">
        <v>354</v>
      </c>
      <c r="F129" s="16">
        <v>100000</v>
      </c>
      <c r="G129" s="16">
        <f t="shared" si="5"/>
        <v>66936.3</v>
      </c>
      <c r="H129" s="16">
        <v>0</v>
      </c>
      <c r="I129" s="16">
        <v>33063.7</v>
      </c>
      <c r="J129" s="16">
        <f t="shared" si="6"/>
        <v>33063.7</v>
      </c>
    </row>
    <row r="130" spans="1:10" s="24" customFormat="1" ht="18" customHeight="1">
      <c r="A130" s="12">
        <v>19</v>
      </c>
      <c r="B130" s="28" t="s">
        <v>98</v>
      </c>
      <c r="C130" s="14" t="s">
        <v>386</v>
      </c>
      <c r="D130" s="13" t="s">
        <v>444</v>
      </c>
      <c r="E130" s="35" t="s">
        <v>355</v>
      </c>
      <c r="F130" s="16">
        <v>100000</v>
      </c>
      <c r="G130" s="16">
        <f t="shared" si="5"/>
        <v>71551</v>
      </c>
      <c r="H130" s="16">
        <v>0</v>
      </c>
      <c r="I130" s="16">
        <v>28449</v>
      </c>
      <c r="J130" s="16">
        <f t="shared" si="6"/>
        <v>28449</v>
      </c>
    </row>
    <row r="131" spans="1:10" s="24" customFormat="1" ht="18" customHeight="1">
      <c r="A131" s="12">
        <v>20</v>
      </c>
      <c r="B131" s="28" t="s">
        <v>88</v>
      </c>
      <c r="C131" s="14" t="s">
        <v>387</v>
      </c>
      <c r="D131" s="13" t="s">
        <v>506</v>
      </c>
      <c r="E131" s="35" t="s">
        <v>345</v>
      </c>
      <c r="F131" s="16">
        <f>400000-220000-120000</f>
        <v>60000</v>
      </c>
      <c r="G131" s="16">
        <f t="shared" si="5"/>
        <v>35000</v>
      </c>
      <c r="H131" s="16">
        <v>0</v>
      </c>
      <c r="I131" s="16">
        <v>25000</v>
      </c>
      <c r="J131" s="16">
        <f t="shared" si="6"/>
        <v>25000</v>
      </c>
    </row>
    <row r="132" spans="1:10" s="24" customFormat="1" ht="18" customHeight="1">
      <c r="A132" s="12">
        <v>21</v>
      </c>
      <c r="B132" s="28" t="s">
        <v>99</v>
      </c>
      <c r="C132" s="14" t="s">
        <v>388</v>
      </c>
      <c r="D132" s="13" t="s">
        <v>423</v>
      </c>
      <c r="E132" s="35" t="s">
        <v>136</v>
      </c>
      <c r="F132" s="16">
        <v>100000</v>
      </c>
      <c r="G132" s="16">
        <f t="shared" si="5"/>
        <v>91916</v>
      </c>
      <c r="H132" s="16">
        <v>0</v>
      </c>
      <c r="I132" s="16">
        <v>8084</v>
      </c>
      <c r="J132" s="16">
        <f t="shared" si="6"/>
        <v>8084</v>
      </c>
    </row>
    <row r="133" spans="1:10" s="24" customFormat="1" ht="18" customHeight="1">
      <c r="A133" s="12">
        <v>22</v>
      </c>
      <c r="B133" s="28" t="s">
        <v>100</v>
      </c>
      <c r="C133" s="14" t="s">
        <v>389</v>
      </c>
      <c r="D133" s="13" t="s">
        <v>448</v>
      </c>
      <c r="E133" s="35" t="s">
        <v>139</v>
      </c>
      <c r="F133" s="16">
        <v>100000</v>
      </c>
      <c r="G133" s="16">
        <f t="shared" si="5"/>
        <v>13378</v>
      </c>
      <c r="H133" s="16">
        <v>0</v>
      </c>
      <c r="I133" s="16">
        <v>86622</v>
      </c>
      <c r="J133" s="16">
        <f t="shared" si="6"/>
        <v>86622</v>
      </c>
    </row>
    <row r="134" spans="1:10" s="24" customFormat="1" ht="18" customHeight="1">
      <c r="A134" s="12">
        <v>23</v>
      </c>
      <c r="B134" s="28" t="s">
        <v>101</v>
      </c>
      <c r="C134" s="14" t="s">
        <v>390</v>
      </c>
      <c r="D134" s="13" t="s">
        <v>446</v>
      </c>
      <c r="E134" s="35" t="s">
        <v>353</v>
      </c>
      <c r="F134" s="16">
        <v>100000</v>
      </c>
      <c r="G134" s="16">
        <f t="shared" si="5"/>
        <v>0</v>
      </c>
      <c r="H134" s="16">
        <v>0</v>
      </c>
      <c r="I134" s="16">
        <v>100000</v>
      </c>
      <c r="J134" s="16">
        <f t="shared" si="6"/>
        <v>100000</v>
      </c>
    </row>
    <row r="135" spans="1:10" s="24" customFormat="1" ht="18" customHeight="1">
      <c r="A135" s="12">
        <v>24</v>
      </c>
      <c r="B135" s="28" t="s">
        <v>102</v>
      </c>
      <c r="C135" s="14" t="s">
        <v>391</v>
      </c>
      <c r="D135" s="13" t="s">
        <v>262</v>
      </c>
      <c r="E135" s="35" t="s">
        <v>348</v>
      </c>
      <c r="F135" s="16">
        <v>400000</v>
      </c>
      <c r="G135" s="16">
        <f t="shared" si="5"/>
        <v>98930.69</v>
      </c>
      <c r="H135" s="16">
        <v>0</v>
      </c>
      <c r="I135" s="16">
        <v>301069.31</v>
      </c>
      <c r="J135" s="16">
        <f t="shared" si="6"/>
        <v>301069.31</v>
      </c>
    </row>
    <row r="136" spans="1:10" s="24" customFormat="1" ht="18" customHeight="1">
      <c r="A136" s="12">
        <v>25</v>
      </c>
      <c r="B136" s="28" t="s">
        <v>103</v>
      </c>
      <c r="C136" s="14" t="s">
        <v>392</v>
      </c>
      <c r="D136" s="13" t="s">
        <v>261</v>
      </c>
      <c r="E136" s="35" t="s">
        <v>356</v>
      </c>
      <c r="F136" s="16">
        <v>40000</v>
      </c>
      <c r="G136" s="16">
        <f t="shared" si="5"/>
        <v>39600</v>
      </c>
      <c r="H136" s="16">
        <v>0</v>
      </c>
      <c r="I136" s="16">
        <v>400</v>
      </c>
      <c r="J136" s="16">
        <f t="shared" si="6"/>
        <v>400</v>
      </c>
    </row>
    <row r="137" spans="1:10" s="24" customFormat="1" ht="18" customHeight="1">
      <c r="A137" s="12">
        <v>26</v>
      </c>
      <c r="B137" s="28" t="s">
        <v>104</v>
      </c>
      <c r="C137" s="14" t="s">
        <v>393</v>
      </c>
      <c r="D137" s="13" t="s">
        <v>261</v>
      </c>
      <c r="E137" s="35" t="s">
        <v>356</v>
      </c>
      <c r="F137" s="16">
        <v>250000</v>
      </c>
      <c r="G137" s="16">
        <f t="shared" si="5"/>
        <v>900</v>
      </c>
      <c r="H137" s="16">
        <v>0</v>
      </c>
      <c r="I137" s="16">
        <v>249100</v>
      </c>
      <c r="J137" s="16">
        <f t="shared" si="6"/>
        <v>249100</v>
      </c>
    </row>
    <row r="138" spans="1:10" s="24" customFormat="1" ht="18" customHeight="1">
      <c r="A138" s="12">
        <v>27</v>
      </c>
      <c r="B138" s="28" t="s">
        <v>105</v>
      </c>
      <c r="C138" s="14" t="s">
        <v>394</v>
      </c>
      <c r="D138" s="13" t="s">
        <v>261</v>
      </c>
      <c r="E138" s="35" t="s">
        <v>356</v>
      </c>
      <c r="F138" s="16">
        <v>570000</v>
      </c>
      <c r="G138" s="16">
        <f t="shared" si="5"/>
        <v>165627.7</v>
      </c>
      <c r="H138" s="16">
        <v>0</v>
      </c>
      <c r="I138" s="16">
        <v>404372.3</v>
      </c>
      <c r="J138" s="16">
        <f t="shared" si="6"/>
        <v>404372.3</v>
      </c>
    </row>
    <row r="139" spans="1:10" s="24" customFormat="1" ht="18" customHeight="1">
      <c r="A139" s="12">
        <v>28</v>
      </c>
      <c r="B139" s="28" t="s">
        <v>106</v>
      </c>
      <c r="C139" s="14" t="s">
        <v>395</v>
      </c>
      <c r="D139" s="13" t="s">
        <v>261</v>
      </c>
      <c r="E139" s="35" t="s">
        <v>357</v>
      </c>
      <c r="F139" s="16">
        <v>180000</v>
      </c>
      <c r="G139" s="16">
        <f t="shared" si="5"/>
        <v>81000</v>
      </c>
      <c r="H139" s="16">
        <v>0</v>
      </c>
      <c r="I139" s="16">
        <v>99000</v>
      </c>
      <c r="J139" s="16">
        <f t="shared" si="6"/>
        <v>99000</v>
      </c>
    </row>
    <row r="140" spans="1:10" s="24" customFormat="1" ht="18" customHeight="1">
      <c r="A140" s="12">
        <v>29</v>
      </c>
      <c r="B140" s="28" t="s">
        <v>107</v>
      </c>
      <c r="C140" s="14" t="s">
        <v>396</v>
      </c>
      <c r="D140" s="13" t="s">
        <v>261</v>
      </c>
      <c r="E140" s="35" t="s">
        <v>358</v>
      </c>
      <c r="F140" s="16">
        <v>100000</v>
      </c>
      <c r="G140" s="16">
        <f t="shared" si="5"/>
        <v>4707.330000000002</v>
      </c>
      <c r="H140" s="16">
        <v>0</v>
      </c>
      <c r="I140" s="16">
        <v>95292.67</v>
      </c>
      <c r="J140" s="16">
        <f t="shared" si="6"/>
        <v>95292.67</v>
      </c>
    </row>
    <row r="141" spans="1:10" s="24" customFormat="1" ht="18" customHeight="1">
      <c r="A141" s="12">
        <v>30</v>
      </c>
      <c r="B141" s="28" t="s">
        <v>108</v>
      </c>
      <c r="C141" s="14" t="s">
        <v>397</v>
      </c>
      <c r="D141" s="13" t="s">
        <v>261</v>
      </c>
      <c r="E141" s="35" t="s">
        <v>357</v>
      </c>
      <c r="F141" s="16">
        <v>100000</v>
      </c>
      <c r="G141" s="16">
        <f t="shared" si="5"/>
        <v>0</v>
      </c>
      <c r="H141" s="16">
        <v>0</v>
      </c>
      <c r="I141" s="16">
        <v>100000</v>
      </c>
      <c r="J141" s="16">
        <f t="shared" si="6"/>
        <v>100000</v>
      </c>
    </row>
    <row r="142" spans="1:10" s="24" customFormat="1" ht="18" customHeight="1">
      <c r="A142" s="12">
        <v>31</v>
      </c>
      <c r="B142" s="28" t="s">
        <v>109</v>
      </c>
      <c r="C142" s="14" t="s">
        <v>398</v>
      </c>
      <c r="D142" s="13" t="s">
        <v>261</v>
      </c>
      <c r="E142" s="35" t="s">
        <v>358</v>
      </c>
      <c r="F142" s="16">
        <v>260000</v>
      </c>
      <c r="G142" s="16">
        <f t="shared" si="5"/>
        <v>25551.690000000002</v>
      </c>
      <c r="H142" s="16">
        <v>0</v>
      </c>
      <c r="I142" s="16">
        <v>234448.31</v>
      </c>
      <c r="J142" s="16">
        <f t="shared" si="6"/>
        <v>234448.31</v>
      </c>
    </row>
    <row r="143" spans="1:10" s="24" customFormat="1" ht="18" customHeight="1">
      <c r="A143" s="12">
        <v>32</v>
      </c>
      <c r="B143" s="28" t="s">
        <v>110</v>
      </c>
      <c r="C143" s="14" t="s">
        <v>399</v>
      </c>
      <c r="D143" s="13" t="s">
        <v>261</v>
      </c>
      <c r="E143" s="35" t="s">
        <v>357</v>
      </c>
      <c r="F143" s="16">
        <v>400000</v>
      </c>
      <c r="G143" s="16">
        <f t="shared" si="5"/>
        <v>0</v>
      </c>
      <c r="H143" s="16">
        <v>0</v>
      </c>
      <c r="I143" s="16">
        <v>400000</v>
      </c>
      <c r="J143" s="16">
        <f t="shared" si="6"/>
        <v>400000</v>
      </c>
    </row>
    <row r="144" spans="1:10" s="24" customFormat="1" ht="18" customHeight="1">
      <c r="A144" s="12">
        <v>33</v>
      </c>
      <c r="B144" s="28" t="s">
        <v>111</v>
      </c>
      <c r="C144" s="14" t="s">
        <v>400</v>
      </c>
      <c r="D144" s="13" t="s">
        <v>260</v>
      </c>
      <c r="E144" s="35" t="s">
        <v>341</v>
      </c>
      <c r="F144" s="16">
        <v>500000</v>
      </c>
      <c r="G144" s="16">
        <f t="shared" si="5"/>
        <v>91282</v>
      </c>
      <c r="H144" s="16">
        <v>8200</v>
      </c>
      <c r="I144" s="16">
        <v>408718</v>
      </c>
      <c r="J144" s="16">
        <f t="shared" si="6"/>
        <v>400518</v>
      </c>
    </row>
    <row r="145" spans="1:10" s="24" customFormat="1" ht="18" customHeight="1">
      <c r="A145" s="12">
        <v>34</v>
      </c>
      <c r="B145" s="28" t="s">
        <v>112</v>
      </c>
      <c r="C145" s="14" t="s">
        <v>401</v>
      </c>
      <c r="D145" s="13" t="s">
        <v>262</v>
      </c>
      <c r="E145" s="35" t="s">
        <v>359</v>
      </c>
      <c r="F145" s="16">
        <v>500000</v>
      </c>
      <c r="G145" s="16">
        <f t="shared" si="5"/>
        <v>136271.88</v>
      </c>
      <c r="H145" s="16">
        <v>0</v>
      </c>
      <c r="I145" s="16">
        <v>363728.12</v>
      </c>
      <c r="J145" s="16">
        <f t="shared" si="6"/>
        <v>363728.12</v>
      </c>
    </row>
    <row r="146" spans="1:10" s="24" customFormat="1" ht="18" customHeight="1">
      <c r="A146" s="12">
        <v>35</v>
      </c>
      <c r="B146" s="28" t="s">
        <v>113</v>
      </c>
      <c r="C146" s="14" t="s">
        <v>402</v>
      </c>
      <c r="D146" s="13" t="s">
        <v>458</v>
      </c>
      <c r="E146" s="35" t="s">
        <v>360</v>
      </c>
      <c r="F146" s="16">
        <v>900000</v>
      </c>
      <c r="G146" s="16">
        <f t="shared" si="5"/>
        <v>311065.16000000003</v>
      </c>
      <c r="H146" s="16">
        <v>0</v>
      </c>
      <c r="I146" s="16">
        <v>588934.84</v>
      </c>
      <c r="J146" s="16">
        <f t="shared" si="6"/>
        <v>588934.84</v>
      </c>
    </row>
    <row r="147" spans="1:10" s="24" customFormat="1" ht="18" customHeight="1">
      <c r="A147" s="12">
        <v>36</v>
      </c>
      <c r="B147" s="28" t="s">
        <v>114</v>
      </c>
      <c r="C147" s="14" t="s">
        <v>403</v>
      </c>
      <c r="D147" s="13" t="s">
        <v>449</v>
      </c>
      <c r="E147" s="35" t="s">
        <v>344</v>
      </c>
      <c r="F147" s="16">
        <v>300000</v>
      </c>
      <c r="G147" s="16">
        <f t="shared" si="5"/>
        <v>19000</v>
      </c>
      <c r="H147" s="16">
        <v>0</v>
      </c>
      <c r="I147" s="16">
        <v>281000</v>
      </c>
      <c r="J147" s="16">
        <f t="shared" si="6"/>
        <v>281000</v>
      </c>
    </row>
    <row r="148" spans="1:10" s="24" customFormat="1" ht="18" customHeight="1">
      <c r="A148" s="12">
        <v>37</v>
      </c>
      <c r="B148" s="28" t="s">
        <v>115</v>
      </c>
      <c r="C148" s="14" t="s">
        <v>404</v>
      </c>
      <c r="D148" s="13" t="s">
        <v>458</v>
      </c>
      <c r="E148" s="35" t="s">
        <v>360</v>
      </c>
      <c r="F148" s="16">
        <v>100000</v>
      </c>
      <c r="G148" s="16">
        <f t="shared" si="5"/>
        <v>0</v>
      </c>
      <c r="H148" s="16">
        <v>0</v>
      </c>
      <c r="I148" s="16">
        <v>100000</v>
      </c>
      <c r="J148" s="16">
        <f t="shared" si="6"/>
        <v>100000</v>
      </c>
    </row>
    <row r="149" spans="1:10" s="24" customFormat="1" ht="18" customHeight="1">
      <c r="A149" s="12">
        <v>38</v>
      </c>
      <c r="B149" s="28" t="s">
        <v>116</v>
      </c>
      <c r="C149" s="14" t="s">
        <v>405</v>
      </c>
      <c r="D149" s="13" t="s">
        <v>458</v>
      </c>
      <c r="E149" s="35" t="s">
        <v>360</v>
      </c>
      <c r="F149" s="16">
        <v>100000</v>
      </c>
      <c r="G149" s="16">
        <f t="shared" si="5"/>
        <v>0</v>
      </c>
      <c r="H149" s="16">
        <v>0</v>
      </c>
      <c r="I149" s="16">
        <v>100000</v>
      </c>
      <c r="J149" s="16">
        <f t="shared" si="6"/>
        <v>100000</v>
      </c>
    </row>
    <row r="150" spans="1:10" s="24" customFormat="1" ht="18" customHeight="1">
      <c r="A150" s="12">
        <v>39</v>
      </c>
      <c r="B150" s="28" t="s">
        <v>117</v>
      </c>
      <c r="C150" s="14" t="s">
        <v>406</v>
      </c>
      <c r="D150" s="13" t="s">
        <v>257</v>
      </c>
      <c r="E150" s="35" t="s">
        <v>361</v>
      </c>
      <c r="F150" s="16">
        <v>400000</v>
      </c>
      <c r="G150" s="16">
        <f t="shared" si="5"/>
        <v>170698</v>
      </c>
      <c r="H150" s="16">
        <v>84000</v>
      </c>
      <c r="I150" s="16">
        <v>229302</v>
      </c>
      <c r="J150" s="16">
        <f t="shared" si="6"/>
        <v>145302</v>
      </c>
    </row>
    <row r="151" spans="1:10" s="24" customFormat="1" ht="18" customHeight="1">
      <c r="A151" s="12">
        <v>40</v>
      </c>
      <c r="B151" s="28" t="s">
        <v>118</v>
      </c>
      <c r="C151" s="14" t="s">
        <v>407</v>
      </c>
      <c r="D151" s="13" t="s">
        <v>488</v>
      </c>
      <c r="E151" s="35" t="s">
        <v>354</v>
      </c>
      <c r="F151" s="16">
        <v>300000</v>
      </c>
      <c r="G151" s="16">
        <f t="shared" si="5"/>
        <v>255163</v>
      </c>
      <c r="H151" s="16">
        <v>15722</v>
      </c>
      <c r="I151" s="16">
        <v>44837</v>
      </c>
      <c r="J151" s="16">
        <f t="shared" si="6"/>
        <v>29115</v>
      </c>
    </row>
    <row r="152" spans="1:10" s="24" customFormat="1" ht="18" customHeight="1">
      <c r="A152" s="12">
        <v>41</v>
      </c>
      <c r="B152" s="28" t="s">
        <v>119</v>
      </c>
      <c r="C152" s="14" t="s">
        <v>408</v>
      </c>
      <c r="D152" s="13" t="s">
        <v>485</v>
      </c>
      <c r="E152" s="35" t="s">
        <v>351</v>
      </c>
      <c r="F152" s="16">
        <v>400000</v>
      </c>
      <c r="G152" s="16">
        <f t="shared" si="5"/>
        <v>285234.58999999997</v>
      </c>
      <c r="H152" s="16">
        <v>0</v>
      </c>
      <c r="I152" s="16">
        <v>114765.41</v>
      </c>
      <c r="J152" s="16">
        <f t="shared" si="6"/>
        <v>114765.41</v>
      </c>
    </row>
    <row r="153" spans="1:10" s="24" customFormat="1" ht="18" customHeight="1">
      <c r="A153" s="12">
        <v>42</v>
      </c>
      <c r="B153" s="28" t="s">
        <v>120</v>
      </c>
      <c r="C153" s="14" t="s">
        <v>409</v>
      </c>
      <c r="D153" s="13" t="s">
        <v>444</v>
      </c>
      <c r="E153" s="35" t="s">
        <v>355</v>
      </c>
      <c r="F153" s="16">
        <v>300000</v>
      </c>
      <c r="G153" s="16">
        <f t="shared" si="5"/>
        <v>0</v>
      </c>
      <c r="H153" s="16">
        <v>0</v>
      </c>
      <c r="I153" s="16">
        <v>300000</v>
      </c>
      <c r="J153" s="16">
        <f t="shared" si="6"/>
        <v>300000</v>
      </c>
    </row>
    <row r="154" spans="1:10" s="24" customFormat="1" ht="18" customHeight="1">
      <c r="A154" s="12">
        <v>43</v>
      </c>
      <c r="B154" s="28" t="s">
        <v>121</v>
      </c>
      <c r="C154" s="14" t="s">
        <v>410</v>
      </c>
      <c r="D154" s="13" t="s">
        <v>260</v>
      </c>
      <c r="E154" s="35" t="s">
        <v>362</v>
      </c>
      <c r="F154" s="16">
        <v>300000</v>
      </c>
      <c r="G154" s="16">
        <f t="shared" si="5"/>
        <v>0</v>
      </c>
      <c r="H154" s="16">
        <v>0</v>
      </c>
      <c r="I154" s="16">
        <v>300000</v>
      </c>
      <c r="J154" s="16">
        <f t="shared" si="6"/>
        <v>300000</v>
      </c>
    </row>
    <row r="155" spans="1:10" s="24" customFormat="1" ht="18" customHeight="1">
      <c r="A155" s="12">
        <v>44</v>
      </c>
      <c r="B155" s="28" t="s">
        <v>122</v>
      </c>
      <c r="C155" s="14" t="s">
        <v>411</v>
      </c>
      <c r="D155" s="13" t="s">
        <v>257</v>
      </c>
      <c r="E155" s="35" t="s">
        <v>363</v>
      </c>
      <c r="F155" s="16">
        <v>150000</v>
      </c>
      <c r="G155" s="16">
        <f t="shared" si="5"/>
        <v>149308</v>
      </c>
      <c r="H155" s="16">
        <v>0</v>
      </c>
      <c r="I155" s="16">
        <v>692</v>
      </c>
      <c r="J155" s="16">
        <f t="shared" si="6"/>
        <v>692</v>
      </c>
    </row>
    <row r="156" spans="1:10" s="24" customFormat="1" ht="18" customHeight="1">
      <c r="A156" s="12">
        <v>45</v>
      </c>
      <c r="B156" s="28" t="s">
        <v>123</v>
      </c>
      <c r="C156" s="14" t="s">
        <v>412</v>
      </c>
      <c r="D156" s="13" t="s">
        <v>257</v>
      </c>
      <c r="E156" s="35" t="s">
        <v>343</v>
      </c>
      <c r="F156" s="16">
        <v>100000</v>
      </c>
      <c r="G156" s="16">
        <f t="shared" si="5"/>
        <v>0</v>
      </c>
      <c r="H156" s="16">
        <v>0</v>
      </c>
      <c r="I156" s="16">
        <v>100000</v>
      </c>
      <c r="J156" s="16">
        <f t="shared" si="6"/>
        <v>100000</v>
      </c>
    </row>
    <row r="157" spans="1:10" s="24" customFormat="1" ht="18" customHeight="1">
      <c r="A157" s="12">
        <v>46</v>
      </c>
      <c r="B157" s="28" t="s">
        <v>124</v>
      </c>
      <c r="C157" s="14" t="s">
        <v>413</v>
      </c>
      <c r="D157" s="13" t="s">
        <v>423</v>
      </c>
      <c r="E157" s="35" t="s">
        <v>136</v>
      </c>
      <c r="F157" s="16">
        <v>150000</v>
      </c>
      <c r="G157" s="16">
        <f t="shared" si="5"/>
        <v>45423.490000000005</v>
      </c>
      <c r="H157" s="16">
        <v>0</v>
      </c>
      <c r="I157" s="16">
        <v>104576.51</v>
      </c>
      <c r="J157" s="16">
        <f t="shared" si="6"/>
        <v>104576.51</v>
      </c>
    </row>
    <row r="158" spans="1:10" s="24" customFormat="1" ht="18" customHeight="1">
      <c r="A158" s="12">
        <v>47</v>
      </c>
      <c r="B158" s="28" t="s">
        <v>125</v>
      </c>
      <c r="C158" s="14" t="s">
        <v>414</v>
      </c>
      <c r="D158" s="13" t="s">
        <v>257</v>
      </c>
      <c r="E158" s="35" t="s">
        <v>342</v>
      </c>
      <c r="F158" s="16">
        <v>150000</v>
      </c>
      <c r="G158" s="16">
        <f t="shared" si="5"/>
        <v>62273</v>
      </c>
      <c r="H158" s="16">
        <v>546</v>
      </c>
      <c r="I158" s="16">
        <v>87727</v>
      </c>
      <c r="J158" s="16">
        <f t="shared" si="6"/>
        <v>87181</v>
      </c>
    </row>
    <row r="159" spans="1:10" s="24" customFormat="1" ht="18" customHeight="1">
      <c r="A159" s="12">
        <v>48</v>
      </c>
      <c r="B159" s="28" t="s">
        <v>126</v>
      </c>
      <c r="C159" s="14" t="s">
        <v>415</v>
      </c>
      <c r="D159" s="13" t="s">
        <v>257</v>
      </c>
      <c r="E159" s="35" t="s">
        <v>364</v>
      </c>
      <c r="F159" s="16">
        <v>150000</v>
      </c>
      <c r="G159" s="16">
        <f t="shared" si="5"/>
        <v>82097</v>
      </c>
      <c r="H159" s="16">
        <v>1500</v>
      </c>
      <c r="I159" s="16">
        <v>67903</v>
      </c>
      <c r="J159" s="16">
        <f t="shared" si="6"/>
        <v>66403</v>
      </c>
    </row>
    <row r="160" spans="1:10" s="24" customFormat="1" ht="18" customHeight="1">
      <c r="A160" s="12">
        <v>49</v>
      </c>
      <c r="B160" s="28" t="s">
        <v>127</v>
      </c>
      <c r="C160" s="14" t="s">
        <v>416</v>
      </c>
      <c r="D160" s="13" t="s">
        <v>260</v>
      </c>
      <c r="E160" s="35" t="s">
        <v>137</v>
      </c>
      <c r="F160" s="16">
        <v>200000</v>
      </c>
      <c r="G160" s="16">
        <f t="shared" si="5"/>
        <v>195682</v>
      </c>
      <c r="H160" s="16">
        <v>0</v>
      </c>
      <c r="I160" s="16">
        <v>4318</v>
      </c>
      <c r="J160" s="16">
        <f t="shared" si="6"/>
        <v>4318</v>
      </c>
    </row>
    <row r="161" spans="1:10" s="24" customFormat="1" ht="18" customHeight="1">
      <c r="A161" s="12">
        <v>50</v>
      </c>
      <c r="B161" s="28" t="s">
        <v>128</v>
      </c>
      <c r="C161" s="14" t="s">
        <v>417</v>
      </c>
      <c r="D161" s="13" t="s">
        <v>257</v>
      </c>
      <c r="E161" s="35" t="s">
        <v>365</v>
      </c>
      <c r="F161" s="16">
        <v>100000</v>
      </c>
      <c r="G161" s="16">
        <f t="shared" si="5"/>
        <v>3361</v>
      </c>
      <c r="H161" s="16">
        <v>0</v>
      </c>
      <c r="I161" s="16">
        <v>96639</v>
      </c>
      <c r="J161" s="16">
        <f t="shared" si="6"/>
        <v>96639</v>
      </c>
    </row>
    <row r="162" spans="1:10" s="24" customFormat="1" ht="18" customHeight="1">
      <c r="A162" s="12">
        <v>51</v>
      </c>
      <c r="B162" s="28" t="s">
        <v>129</v>
      </c>
      <c r="C162" s="14" t="s">
        <v>418</v>
      </c>
      <c r="D162" s="13" t="s">
        <v>462</v>
      </c>
      <c r="E162" s="35" t="s">
        <v>366</v>
      </c>
      <c r="F162" s="16">
        <v>1000000</v>
      </c>
      <c r="G162" s="16">
        <f t="shared" si="5"/>
        <v>1000000</v>
      </c>
      <c r="H162" s="16"/>
      <c r="I162" s="16"/>
      <c r="J162" s="16">
        <f t="shared" si="6"/>
        <v>0</v>
      </c>
    </row>
    <row r="163" spans="1:10" s="24" customFormat="1" ht="18" customHeight="1">
      <c r="A163" s="12">
        <v>52</v>
      </c>
      <c r="B163" s="28" t="s">
        <v>130</v>
      </c>
      <c r="C163" s="14" t="s">
        <v>419</v>
      </c>
      <c r="D163" s="13" t="s">
        <v>462</v>
      </c>
      <c r="E163" s="35" t="s">
        <v>366</v>
      </c>
      <c r="F163" s="16">
        <f>1000000-234000</f>
        <v>766000</v>
      </c>
      <c r="G163" s="16">
        <f t="shared" si="5"/>
        <v>102773</v>
      </c>
      <c r="H163" s="16">
        <v>0</v>
      </c>
      <c r="I163" s="16">
        <v>663227</v>
      </c>
      <c r="J163" s="16">
        <f t="shared" si="6"/>
        <v>663227</v>
      </c>
    </row>
    <row r="164" spans="1:10" s="24" customFormat="1" ht="18" customHeight="1">
      <c r="A164" s="12">
        <v>53</v>
      </c>
      <c r="B164" s="28" t="s">
        <v>131</v>
      </c>
      <c r="C164" s="14" t="s">
        <v>420</v>
      </c>
      <c r="D164" s="13" t="s">
        <v>462</v>
      </c>
      <c r="E164" s="35" t="s">
        <v>366</v>
      </c>
      <c r="F164" s="16">
        <f>1000000-564000</f>
        <v>436000</v>
      </c>
      <c r="G164" s="16">
        <f t="shared" si="5"/>
        <v>419954</v>
      </c>
      <c r="H164" s="16">
        <v>0</v>
      </c>
      <c r="I164" s="16">
        <v>16046</v>
      </c>
      <c r="J164" s="16">
        <f t="shared" si="6"/>
        <v>16046</v>
      </c>
    </row>
    <row r="165" spans="1:10" s="24" customFormat="1" ht="18" customHeight="1">
      <c r="A165" s="12">
        <v>54</v>
      </c>
      <c r="B165" s="28" t="s">
        <v>132</v>
      </c>
      <c r="C165" s="14" t="s">
        <v>421</v>
      </c>
      <c r="D165" s="13" t="s">
        <v>260</v>
      </c>
      <c r="E165" s="35" t="s">
        <v>367</v>
      </c>
      <c r="F165" s="16">
        <v>500000</v>
      </c>
      <c r="G165" s="16">
        <f t="shared" si="5"/>
        <v>42906</v>
      </c>
      <c r="H165" s="16">
        <v>30000</v>
      </c>
      <c r="I165" s="16">
        <v>457094</v>
      </c>
      <c r="J165" s="16">
        <f t="shared" si="6"/>
        <v>427094</v>
      </c>
    </row>
    <row r="166" spans="1:10" ht="18" customHeight="1">
      <c r="A166" s="12">
        <v>55</v>
      </c>
      <c r="B166" s="28" t="s">
        <v>560</v>
      </c>
      <c r="C166" s="14" t="s">
        <v>518</v>
      </c>
      <c r="D166" s="13" t="s">
        <v>601</v>
      </c>
      <c r="E166" s="35" t="s">
        <v>366</v>
      </c>
      <c r="F166" s="16">
        <v>18000</v>
      </c>
      <c r="G166" s="16">
        <f t="shared" si="5"/>
        <v>18000</v>
      </c>
      <c r="H166" s="16">
        <v>0</v>
      </c>
      <c r="I166" s="16">
        <v>0</v>
      </c>
      <c r="J166" s="16">
        <f t="shared" si="6"/>
        <v>0</v>
      </c>
    </row>
    <row r="167" spans="1:10" ht="18" customHeight="1">
      <c r="A167" s="12">
        <v>56</v>
      </c>
      <c r="B167" s="28" t="s">
        <v>561</v>
      </c>
      <c r="C167" s="14" t="s">
        <v>519</v>
      </c>
      <c r="D167" s="13" t="s">
        <v>602</v>
      </c>
      <c r="E167" s="35" t="s">
        <v>366</v>
      </c>
      <c r="F167" s="16">
        <v>20000</v>
      </c>
      <c r="G167" s="16">
        <f t="shared" si="5"/>
        <v>3230.6899999999987</v>
      </c>
      <c r="H167" s="16">
        <v>0</v>
      </c>
      <c r="I167" s="16">
        <v>16769.31</v>
      </c>
      <c r="J167" s="16">
        <f t="shared" si="6"/>
        <v>16769.31</v>
      </c>
    </row>
    <row r="168" spans="1:10" ht="18" customHeight="1">
      <c r="A168" s="12">
        <v>57</v>
      </c>
      <c r="B168" s="28" t="s">
        <v>562</v>
      </c>
      <c r="C168" s="14" t="s">
        <v>520</v>
      </c>
      <c r="D168" s="13" t="s">
        <v>603</v>
      </c>
      <c r="E168" s="35" t="s">
        <v>366</v>
      </c>
      <c r="F168" s="16">
        <v>30000</v>
      </c>
      <c r="G168" s="16">
        <f t="shared" si="5"/>
        <v>29856.31</v>
      </c>
      <c r="H168" s="16">
        <v>0</v>
      </c>
      <c r="I168" s="16">
        <v>143.69</v>
      </c>
      <c r="J168" s="16">
        <f t="shared" si="6"/>
        <v>143.69</v>
      </c>
    </row>
    <row r="169" spans="1:10" ht="18" customHeight="1">
      <c r="A169" s="12">
        <v>58</v>
      </c>
      <c r="B169" s="28" t="s">
        <v>563</v>
      </c>
      <c r="C169" s="14" t="s">
        <v>543</v>
      </c>
      <c r="D169" s="13" t="s">
        <v>604</v>
      </c>
      <c r="E169" s="35" t="s">
        <v>366</v>
      </c>
      <c r="F169" s="16">
        <v>28000</v>
      </c>
      <c r="G169" s="16">
        <f t="shared" si="5"/>
        <v>8793</v>
      </c>
      <c r="H169" s="16">
        <v>0</v>
      </c>
      <c r="I169" s="16">
        <v>19207</v>
      </c>
      <c r="J169" s="16">
        <f t="shared" si="6"/>
        <v>19207</v>
      </c>
    </row>
    <row r="170" spans="1:10" ht="18" customHeight="1">
      <c r="A170" s="12">
        <v>59</v>
      </c>
      <c r="B170" s="28" t="s">
        <v>564</v>
      </c>
      <c r="C170" s="14" t="s">
        <v>544</v>
      </c>
      <c r="D170" s="13" t="s">
        <v>605</v>
      </c>
      <c r="E170" s="35" t="s">
        <v>366</v>
      </c>
      <c r="F170" s="16">
        <v>28000</v>
      </c>
      <c r="G170" s="16">
        <f t="shared" si="5"/>
        <v>27351</v>
      </c>
      <c r="H170" s="16">
        <v>0</v>
      </c>
      <c r="I170" s="16">
        <v>649</v>
      </c>
      <c r="J170" s="16">
        <f t="shared" si="6"/>
        <v>649</v>
      </c>
    </row>
    <row r="171" spans="1:10" ht="18" customHeight="1">
      <c r="A171" s="12">
        <v>60</v>
      </c>
      <c r="B171" s="28" t="s">
        <v>565</v>
      </c>
      <c r="C171" s="14" t="s">
        <v>545</v>
      </c>
      <c r="D171" s="13" t="s">
        <v>606</v>
      </c>
      <c r="E171" s="35" t="s">
        <v>366</v>
      </c>
      <c r="F171" s="16">
        <v>28000</v>
      </c>
      <c r="G171" s="16">
        <f t="shared" si="5"/>
        <v>11409</v>
      </c>
      <c r="H171" s="16">
        <v>10600</v>
      </c>
      <c r="I171" s="16">
        <v>16591</v>
      </c>
      <c r="J171" s="16">
        <f t="shared" si="6"/>
        <v>5991</v>
      </c>
    </row>
    <row r="172" spans="1:10" ht="18" customHeight="1">
      <c r="A172" s="12">
        <v>61</v>
      </c>
      <c r="B172" s="28" t="s">
        <v>566</v>
      </c>
      <c r="C172" s="14" t="s">
        <v>546</v>
      </c>
      <c r="D172" s="13" t="s">
        <v>607</v>
      </c>
      <c r="E172" s="35" t="s">
        <v>366</v>
      </c>
      <c r="F172" s="16">
        <v>28000</v>
      </c>
      <c r="G172" s="16">
        <f t="shared" si="5"/>
        <v>0</v>
      </c>
      <c r="H172" s="16">
        <v>6650</v>
      </c>
      <c r="I172" s="16">
        <v>28000</v>
      </c>
      <c r="J172" s="16">
        <f t="shared" si="6"/>
        <v>21350</v>
      </c>
    </row>
    <row r="173" spans="1:10" ht="18" customHeight="1">
      <c r="A173" s="12">
        <v>62</v>
      </c>
      <c r="B173" s="28" t="s">
        <v>567</v>
      </c>
      <c r="C173" s="14" t="s">
        <v>547</v>
      </c>
      <c r="D173" s="13" t="s">
        <v>608</v>
      </c>
      <c r="E173" s="35" t="s">
        <v>366</v>
      </c>
      <c r="F173" s="16">
        <v>28000</v>
      </c>
      <c r="G173" s="16">
        <f t="shared" si="5"/>
        <v>0</v>
      </c>
      <c r="H173" s="16">
        <v>0</v>
      </c>
      <c r="I173" s="16">
        <v>28000</v>
      </c>
      <c r="J173" s="16">
        <f t="shared" si="6"/>
        <v>28000</v>
      </c>
    </row>
    <row r="174" spans="1:10" ht="18" customHeight="1">
      <c r="A174" s="12">
        <v>63</v>
      </c>
      <c r="B174" s="28" t="s">
        <v>568</v>
      </c>
      <c r="C174" s="14" t="s">
        <v>548</v>
      </c>
      <c r="D174" s="13" t="s">
        <v>609</v>
      </c>
      <c r="E174" s="35" t="s">
        <v>366</v>
      </c>
      <c r="F174" s="16">
        <v>28000</v>
      </c>
      <c r="G174" s="16">
        <f t="shared" si="5"/>
        <v>0</v>
      </c>
      <c r="H174" s="16">
        <v>3800</v>
      </c>
      <c r="I174" s="16">
        <v>28000</v>
      </c>
      <c r="J174" s="16">
        <f t="shared" si="6"/>
        <v>24200</v>
      </c>
    </row>
    <row r="175" spans="1:10" ht="18" customHeight="1">
      <c r="A175" s="12">
        <v>64</v>
      </c>
      <c r="B175" s="28" t="s">
        <v>569</v>
      </c>
      <c r="C175" s="14" t="s">
        <v>549</v>
      </c>
      <c r="D175" s="13" t="s">
        <v>610</v>
      </c>
      <c r="E175" s="35" t="s">
        <v>366</v>
      </c>
      <c r="F175" s="16">
        <v>28000</v>
      </c>
      <c r="G175" s="16">
        <f t="shared" si="5"/>
        <v>0</v>
      </c>
      <c r="H175" s="16">
        <v>0</v>
      </c>
      <c r="I175" s="16">
        <v>28000</v>
      </c>
      <c r="J175" s="16">
        <f t="shared" si="6"/>
        <v>28000</v>
      </c>
    </row>
    <row r="176" spans="1:10" ht="18" customHeight="1">
      <c r="A176" s="12">
        <v>65</v>
      </c>
      <c r="B176" s="28" t="s">
        <v>570</v>
      </c>
      <c r="C176" s="14" t="s">
        <v>550</v>
      </c>
      <c r="D176" s="13" t="s">
        <v>611</v>
      </c>
      <c r="E176" s="35" t="s">
        <v>366</v>
      </c>
      <c r="F176" s="16">
        <v>18000</v>
      </c>
      <c r="G176" s="16">
        <f t="shared" si="5"/>
        <v>0</v>
      </c>
      <c r="H176" s="16">
        <v>0</v>
      </c>
      <c r="I176" s="16">
        <v>18000</v>
      </c>
      <c r="J176" s="16">
        <f t="shared" si="6"/>
        <v>18000</v>
      </c>
    </row>
    <row r="177" spans="1:10" ht="18" customHeight="1">
      <c r="A177" s="12">
        <v>66</v>
      </c>
      <c r="B177" s="28" t="s">
        <v>571</v>
      </c>
      <c r="C177" s="14" t="s">
        <v>551</v>
      </c>
      <c r="D177" s="13" t="s">
        <v>612</v>
      </c>
      <c r="E177" s="35" t="s">
        <v>366</v>
      </c>
      <c r="F177" s="16">
        <v>28000</v>
      </c>
      <c r="G177" s="16">
        <f aca="true" t="shared" si="7" ref="G177:G240">F177-I177</f>
        <v>6600</v>
      </c>
      <c r="H177" s="16">
        <v>0</v>
      </c>
      <c r="I177" s="16">
        <v>21400</v>
      </c>
      <c r="J177" s="16">
        <f aca="true" t="shared" si="8" ref="J177:J240">I177-H177</f>
        <v>21400</v>
      </c>
    </row>
    <row r="178" spans="1:10" ht="18" customHeight="1">
      <c r="A178" s="12">
        <v>67</v>
      </c>
      <c r="B178" s="28" t="s">
        <v>572</v>
      </c>
      <c r="C178" s="14" t="s">
        <v>552</v>
      </c>
      <c r="D178" s="13" t="s">
        <v>613</v>
      </c>
      <c r="E178" s="35" t="s">
        <v>366</v>
      </c>
      <c r="F178" s="16">
        <v>18000</v>
      </c>
      <c r="G178" s="16">
        <f t="shared" si="7"/>
        <v>5197</v>
      </c>
      <c r="H178" s="16">
        <v>0</v>
      </c>
      <c r="I178" s="16">
        <v>12803</v>
      </c>
      <c r="J178" s="16">
        <f t="shared" si="8"/>
        <v>12803</v>
      </c>
    </row>
    <row r="179" spans="1:10" ht="18" customHeight="1">
      <c r="A179" s="12">
        <v>68</v>
      </c>
      <c r="B179" s="28" t="s">
        <v>573</v>
      </c>
      <c r="C179" s="14" t="s">
        <v>553</v>
      </c>
      <c r="D179" s="13" t="s">
        <v>614</v>
      </c>
      <c r="E179" s="35" t="s">
        <v>366</v>
      </c>
      <c r="F179" s="16">
        <v>20000</v>
      </c>
      <c r="G179" s="16">
        <f t="shared" si="7"/>
        <v>3334</v>
      </c>
      <c r="H179" s="16">
        <v>0</v>
      </c>
      <c r="I179" s="16">
        <v>16666</v>
      </c>
      <c r="J179" s="16">
        <f t="shared" si="8"/>
        <v>16666</v>
      </c>
    </row>
    <row r="180" spans="1:10" ht="18" customHeight="1">
      <c r="A180" s="12">
        <v>69</v>
      </c>
      <c r="B180" s="28" t="s">
        <v>574</v>
      </c>
      <c r="C180" s="14" t="s">
        <v>554</v>
      </c>
      <c r="D180" s="13" t="s">
        <v>615</v>
      </c>
      <c r="E180" s="35" t="s">
        <v>366</v>
      </c>
      <c r="F180" s="16">
        <v>10000</v>
      </c>
      <c r="G180" s="16">
        <f t="shared" si="7"/>
        <v>9700</v>
      </c>
      <c r="H180" s="16">
        <v>0</v>
      </c>
      <c r="I180" s="16">
        <v>300</v>
      </c>
      <c r="J180" s="16">
        <f t="shared" si="8"/>
        <v>300</v>
      </c>
    </row>
    <row r="181" spans="1:10" ht="18" customHeight="1">
      <c r="A181" s="12">
        <v>70</v>
      </c>
      <c r="B181" s="28" t="s">
        <v>575</v>
      </c>
      <c r="C181" s="14" t="s">
        <v>555</v>
      </c>
      <c r="D181" s="13" t="s">
        <v>15</v>
      </c>
      <c r="E181" s="35" t="s">
        <v>366</v>
      </c>
      <c r="F181" s="16">
        <v>20000</v>
      </c>
      <c r="G181" s="16">
        <f t="shared" si="7"/>
        <v>0</v>
      </c>
      <c r="H181" s="16">
        <v>0</v>
      </c>
      <c r="I181" s="16">
        <v>20000</v>
      </c>
      <c r="J181" s="16">
        <f t="shared" si="8"/>
        <v>20000</v>
      </c>
    </row>
    <row r="182" spans="1:10" ht="18" customHeight="1">
      <c r="A182" s="12">
        <v>71</v>
      </c>
      <c r="B182" s="28" t="s">
        <v>576</v>
      </c>
      <c r="C182" s="14" t="s">
        <v>556</v>
      </c>
      <c r="D182" s="13" t="s">
        <v>616</v>
      </c>
      <c r="E182" s="35" t="s">
        <v>366</v>
      </c>
      <c r="F182" s="16">
        <v>20000</v>
      </c>
      <c r="G182" s="16">
        <f t="shared" si="7"/>
        <v>0</v>
      </c>
      <c r="H182" s="16">
        <v>0</v>
      </c>
      <c r="I182" s="16">
        <v>20000</v>
      </c>
      <c r="J182" s="16">
        <f t="shared" si="8"/>
        <v>20000</v>
      </c>
    </row>
    <row r="183" spans="1:10" ht="18" customHeight="1">
      <c r="A183" s="12">
        <v>72</v>
      </c>
      <c r="B183" s="28" t="s">
        <v>577</v>
      </c>
      <c r="C183" s="14" t="s">
        <v>557</v>
      </c>
      <c r="D183" s="13" t="s">
        <v>617</v>
      </c>
      <c r="E183" s="35" t="s">
        <v>366</v>
      </c>
      <c r="F183" s="16">
        <v>20000</v>
      </c>
      <c r="G183" s="16">
        <f t="shared" si="7"/>
        <v>0</v>
      </c>
      <c r="H183" s="16">
        <v>0</v>
      </c>
      <c r="I183" s="16">
        <v>20000</v>
      </c>
      <c r="J183" s="16">
        <f t="shared" si="8"/>
        <v>20000</v>
      </c>
    </row>
    <row r="184" spans="1:10" ht="18" customHeight="1">
      <c r="A184" s="12">
        <v>73</v>
      </c>
      <c r="B184" s="28" t="s">
        <v>578</v>
      </c>
      <c r="C184" s="14" t="s">
        <v>558</v>
      </c>
      <c r="D184" s="13" t="s">
        <v>618</v>
      </c>
      <c r="E184" s="35" t="s">
        <v>366</v>
      </c>
      <c r="F184" s="16">
        <v>20000</v>
      </c>
      <c r="G184" s="16">
        <f t="shared" si="7"/>
        <v>8200</v>
      </c>
      <c r="H184" s="16">
        <v>0</v>
      </c>
      <c r="I184" s="16">
        <v>11800</v>
      </c>
      <c r="J184" s="16">
        <f t="shared" si="8"/>
        <v>11800</v>
      </c>
    </row>
    <row r="185" spans="1:10" ht="18" customHeight="1">
      <c r="A185" s="12">
        <v>74</v>
      </c>
      <c r="B185" s="28" t="s">
        <v>579</v>
      </c>
      <c r="C185" s="14" t="s">
        <v>559</v>
      </c>
      <c r="D185" s="13" t="s">
        <v>619</v>
      </c>
      <c r="E185" s="35" t="s">
        <v>366</v>
      </c>
      <c r="F185" s="16">
        <v>20000</v>
      </c>
      <c r="G185" s="16">
        <f t="shared" si="7"/>
        <v>20000</v>
      </c>
      <c r="H185" s="16">
        <v>0</v>
      </c>
      <c r="I185" s="16">
        <v>0</v>
      </c>
      <c r="J185" s="16">
        <f t="shared" si="8"/>
        <v>0</v>
      </c>
    </row>
    <row r="186" spans="1:10" ht="18" customHeight="1">
      <c r="A186" s="12">
        <v>75</v>
      </c>
      <c r="B186" s="28" t="s">
        <v>580</v>
      </c>
      <c r="C186" s="14" t="s">
        <v>541</v>
      </c>
      <c r="D186" s="13" t="s">
        <v>620</v>
      </c>
      <c r="E186" s="35" t="s">
        <v>366</v>
      </c>
      <c r="F186" s="16">
        <v>20000</v>
      </c>
      <c r="G186" s="16">
        <f t="shared" si="7"/>
        <v>19999.74</v>
      </c>
      <c r="H186" s="16">
        <v>0</v>
      </c>
      <c r="I186" s="16">
        <v>0.26</v>
      </c>
      <c r="J186" s="16">
        <f t="shared" si="8"/>
        <v>0.26</v>
      </c>
    </row>
    <row r="187" spans="1:10" ht="18" customHeight="1">
      <c r="A187" s="12">
        <v>76</v>
      </c>
      <c r="B187" s="28" t="s">
        <v>581</v>
      </c>
      <c r="C187" s="14" t="s">
        <v>542</v>
      </c>
      <c r="D187" s="13" t="s">
        <v>621</v>
      </c>
      <c r="E187" s="35" t="s">
        <v>366</v>
      </c>
      <c r="F187" s="16">
        <v>10000</v>
      </c>
      <c r="G187" s="16">
        <f t="shared" si="7"/>
        <v>9868.9</v>
      </c>
      <c r="H187" s="16">
        <v>0</v>
      </c>
      <c r="I187" s="16">
        <v>131.1</v>
      </c>
      <c r="J187" s="16">
        <f t="shared" si="8"/>
        <v>131.1</v>
      </c>
    </row>
    <row r="188" spans="1:10" ht="18" customHeight="1">
      <c r="A188" s="12">
        <v>77</v>
      </c>
      <c r="B188" s="28" t="s">
        <v>582</v>
      </c>
      <c r="C188" s="14" t="s">
        <v>540</v>
      </c>
      <c r="D188" s="13" t="s">
        <v>622</v>
      </c>
      <c r="E188" s="35" t="s">
        <v>366</v>
      </c>
      <c r="F188" s="16">
        <v>20000</v>
      </c>
      <c r="G188" s="16">
        <f t="shared" si="7"/>
        <v>18620</v>
      </c>
      <c r="H188" s="16">
        <v>0</v>
      </c>
      <c r="I188" s="16">
        <v>1380</v>
      </c>
      <c r="J188" s="16">
        <f t="shared" si="8"/>
        <v>1380</v>
      </c>
    </row>
    <row r="189" spans="1:10" ht="18" customHeight="1">
      <c r="A189" s="12">
        <v>78</v>
      </c>
      <c r="B189" s="28" t="s">
        <v>583</v>
      </c>
      <c r="C189" s="14" t="s">
        <v>539</v>
      </c>
      <c r="D189" s="13" t="s">
        <v>623</v>
      </c>
      <c r="E189" s="35" t="s">
        <v>366</v>
      </c>
      <c r="F189" s="16">
        <v>10000</v>
      </c>
      <c r="G189" s="16">
        <f t="shared" si="7"/>
        <v>9999.9</v>
      </c>
      <c r="H189" s="16">
        <v>0</v>
      </c>
      <c r="I189" s="16">
        <v>0.1</v>
      </c>
      <c r="J189" s="16">
        <f t="shared" si="8"/>
        <v>0.1</v>
      </c>
    </row>
    <row r="190" spans="1:10" ht="18" customHeight="1">
      <c r="A190" s="12">
        <v>79</v>
      </c>
      <c r="B190" s="28" t="s">
        <v>584</v>
      </c>
      <c r="C190" s="14" t="s">
        <v>538</v>
      </c>
      <c r="D190" s="13" t="s">
        <v>624</v>
      </c>
      <c r="E190" s="35" t="s">
        <v>366</v>
      </c>
      <c r="F190" s="16">
        <v>10000</v>
      </c>
      <c r="G190" s="16">
        <f t="shared" si="7"/>
        <v>10000</v>
      </c>
      <c r="H190" s="16">
        <v>0</v>
      </c>
      <c r="I190" s="16">
        <v>0</v>
      </c>
      <c r="J190" s="16">
        <f t="shared" si="8"/>
        <v>0</v>
      </c>
    </row>
    <row r="191" spans="1:10" ht="18" customHeight="1">
      <c r="A191" s="12">
        <v>80</v>
      </c>
      <c r="B191" s="28" t="s">
        <v>585</v>
      </c>
      <c r="C191" s="14" t="s">
        <v>537</v>
      </c>
      <c r="D191" s="13" t="s">
        <v>625</v>
      </c>
      <c r="E191" s="35" t="s">
        <v>366</v>
      </c>
      <c r="F191" s="16">
        <v>10000</v>
      </c>
      <c r="G191" s="16">
        <f t="shared" si="7"/>
        <v>9998</v>
      </c>
      <c r="H191" s="16">
        <v>0</v>
      </c>
      <c r="I191" s="16">
        <v>2</v>
      </c>
      <c r="J191" s="16">
        <f t="shared" si="8"/>
        <v>2</v>
      </c>
    </row>
    <row r="192" spans="1:10" ht="18" customHeight="1">
      <c r="A192" s="12">
        <v>81</v>
      </c>
      <c r="B192" s="28" t="s">
        <v>586</v>
      </c>
      <c r="C192" s="14" t="s">
        <v>536</v>
      </c>
      <c r="D192" s="13" t="s">
        <v>626</v>
      </c>
      <c r="E192" s="35" t="s">
        <v>366</v>
      </c>
      <c r="F192" s="16">
        <v>20000</v>
      </c>
      <c r="G192" s="16">
        <f t="shared" si="7"/>
        <v>19350</v>
      </c>
      <c r="H192" s="16">
        <v>0</v>
      </c>
      <c r="I192" s="16">
        <v>650</v>
      </c>
      <c r="J192" s="16">
        <f t="shared" si="8"/>
        <v>650</v>
      </c>
    </row>
    <row r="193" spans="1:10" ht="18" customHeight="1">
      <c r="A193" s="12">
        <v>82</v>
      </c>
      <c r="B193" s="28" t="s">
        <v>587</v>
      </c>
      <c r="C193" s="14" t="s">
        <v>535</v>
      </c>
      <c r="D193" s="13" t="s">
        <v>245</v>
      </c>
      <c r="E193" s="35" t="s">
        <v>366</v>
      </c>
      <c r="F193" s="16">
        <v>20000</v>
      </c>
      <c r="G193" s="16">
        <f t="shared" si="7"/>
        <v>13644</v>
      </c>
      <c r="H193" s="16">
        <v>0</v>
      </c>
      <c r="I193" s="16">
        <v>6356</v>
      </c>
      <c r="J193" s="16">
        <f t="shared" si="8"/>
        <v>6356</v>
      </c>
    </row>
    <row r="194" spans="1:10" ht="18" customHeight="1">
      <c r="A194" s="12">
        <v>83</v>
      </c>
      <c r="B194" s="28" t="s">
        <v>588</v>
      </c>
      <c r="C194" s="14" t="s">
        <v>534</v>
      </c>
      <c r="D194" s="13" t="s">
        <v>234</v>
      </c>
      <c r="E194" s="35" t="s">
        <v>366</v>
      </c>
      <c r="F194" s="16">
        <v>10000</v>
      </c>
      <c r="G194" s="16">
        <f t="shared" si="7"/>
        <v>9880</v>
      </c>
      <c r="H194" s="16">
        <v>0</v>
      </c>
      <c r="I194" s="16">
        <v>120</v>
      </c>
      <c r="J194" s="16">
        <f t="shared" si="8"/>
        <v>120</v>
      </c>
    </row>
    <row r="195" spans="1:10" ht="18" customHeight="1">
      <c r="A195" s="12">
        <v>84</v>
      </c>
      <c r="B195" s="28" t="s">
        <v>589</v>
      </c>
      <c r="C195" s="14" t="s">
        <v>533</v>
      </c>
      <c r="D195" s="13" t="s">
        <v>627</v>
      </c>
      <c r="E195" s="35" t="s">
        <v>366</v>
      </c>
      <c r="F195" s="16">
        <v>20000</v>
      </c>
      <c r="G195" s="16">
        <f t="shared" si="7"/>
        <v>17523.8</v>
      </c>
      <c r="H195" s="16">
        <v>0</v>
      </c>
      <c r="I195" s="16">
        <v>2476.2</v>
      </c>
      <c r="J195" s="16">
        <f t="shared" si="8"/>
        <v>2476.2</v>
      </c>
    </row>
    <row r="196" spans="1:10" ht="18" customHeight="1">
      <c r="A196" s="12">
        <v>85</v>
      </c>
      <c r="B196" s="28" t="s">
        <v>590</v>
      </c>
      <c r="C196" s="14" t="s">
        <v>532</v>
      </c>
      <c r="D196" s="13" t="s">
        <v>628</v>
      </c>
      <c r="E196" s="35" t="s">
        <v>366</v>
      </c>
      <c r="F196" s="16">
        <v>20000</v>
      </c>
      <c r="G196" s="16">
        <f t="shared" si="7"/>
        <v>0</v>
      </c>
      <c r="H196" s="16">
        <v>0</v>
      </c>
      <c r="I196" s="16">
        <v>20000</v>
      </c>
      <c r="J196" s="16">
        <f t="shared" si="8"/>
        <v>20000</v>
      </c>
    </row>
    <row r="197" spans="1:10" ht="18" customHeight="1">
      <c r="A197" s="12">
        <v>86</v>
      </c>
      <c r="B197" s="28" t="s">
        <v>591</v>
      </c>
      <c r="C197" s="14" t="s">
        <v>531</v>
      </c>
      <c r="D197" s="13" t="s">
        <v>629</v>
      </c>
      <c r="E197" s="35" t="s">
        <v>366</v>
      </c>
      <c r="F197" s="16">
        <v>20000</v>
      </c>
      <c r="G197" s="16">
        <f t="shared" si="7"/>
        <v>19999</v>
      </c>
      <c r="H197" s="16">
        <v>0</v>
      </c>
      <c r="I197" s="16">
        <v>1</v>
      </c>
      <c r="J197" s="16">
        <f t="shared" si="8"/>
        <v>1</v>
      </c>
    </row>
    <row r="198" spans="1:10" ht="18" customHeight="1">
      <c r="A198" s="12">
        <v>87</v>
      </c>
      <c r="B198" s="28" t="s">
        <v>592</v>
      </c>
      <c r="C198" s="14" t="s">
        <v>530</v>
      </c>
      <c r="D198" s="13" t="s">
        <v>630</v>
      </c>
      <c r="E198" s="35" t="s">
        <v>366</v>
      </c>
      <c r="F198" s="16">
        <v>20000</v>
      </c>
      <c r="G198" s="16">
        <f t="shared" si="7"/>
        <v>14809</v>
      </c>
      <c r="H198" s="16">
        <v>0</v>
      </c>
      <c r="I198" s="16">
        <v>5191</v>
      </c>
      <c r="J198" s="16">
        <f t="shared" si="8"/>
        <v>5191</v>
      </c>
    </row>
    <row r="199" spans="1:10" ht="18" customHeight="1">
      <c r="A199" s="12">
        <v>88</v>
      </c>
      <c r="B199" s="28" t="s">
        <v>593</v>
      </c>
      <c r="C199" s="14" t="s">
        <v>529</v>
      </c>
      <c r="D199" s="13" t="s">
        <v>631</v>
      </c>
      <c r="E199" s="35" t="s">
        <v>366</v>
      </c>
      <c r="F199" s="16">
        <v>20000</v>
      </c>
      <c r="G199" s="16">
        <f t="shared" si="7"/>
        <v>19998.5</v>
      </c>
      <c r="H199" s="16">
        <v>0</v>
      </c>
      <c r="I199" s="16">
        <v>1.5</v>
      </c>
      <c r="J199" s="16">
        <f t="shared" si="8"/>
        <v>1.5</v>
      </c>
    </row>
    <row r="200" spans="1:10" ht="18" customHeight="1">
      <c r="A200" s="12">
        <v>89</v>
      </c>
      <c r="B200" s="28" t="s">
        <v>594</v>
      </c>
      <c r="C200" s="14" t="s">
        <v>528</v>
      </c>
      <c r="D200" s="13" t="s">
        <v>632</v>
      </c>
      <c r="E200" s="35" t="s">
        <v>366</v>
      </c>
      <c r="F200" s="16">
        <v>20000</v>
      </c>
      <c r="G200" s="16">
        <f t="shared" si="7"/>
        <v>19988.9</v>
      </c>
      <c r="H200" s="16">
        <v>0</v>
      </c>
      <c r="I200" s="16">
        <v>11.1</v>
      </c>
      <c r="J200" s="16">
        <f t="shared" si="8"/>
        <v>11.1</v>
      </c>
    </row>
    <row r="201" spans="1:10" ht="18" customHeight="1">
      <c r="A201" s="12">
        <v>90</v>
      </c>
      <c r="B201" s="28" t="s">
        <v>595</v>
      </c>
      <c r="C201" s="14" t="s">
        <v>527</v>
      </c>
      <c r="D201" s="13" t="s">
        <v>633</v>
      </c>
      <c r="E201" s="35" t="s">
        <v>366</v>
      </c>
      <c r="F201" s="16">
        <v>20000</v>
      </c>
      <c r="G201" s="16">
        <f t="shared" si="7"/>
        <v>18804</v>
      </c>
      <c r="H201" s="16">
        <v>0</v>
      </c>
      <c r="I201" s="16">
        <v>1196</v>
      </c>
      <c r="J201" s="16">
        <f t="shared" si="8"/>
        <v>1196</v>
      </c>
    </row>
    <row r="202" spans="1:10" ht="18" customHeight="1">
      <c r="A202" s="12">
        <v>91</v>
      </c>
      <c r="B202" s="28" t="s">
        <v>596</v>
      </c>
      <c r="C202" s="14" t="s">
        <v>526</v>
      </c>
      <c r="D202" s="13" t="s">
        <v>634</v>
      </c>
      <c r="E202" s="35" t="s">
        <v>366</v>
      </c>
      <c r="F202" s="16">
        <v>10000</v>
      </c>
      <c r="G202" s="16">
        <f t="shared" si="7"/>
        <v>9990</v>
      </c>
      <c r="H202" s="16">
        <v>0</v>
      </c>
      <c r="I202" s="16">
        <v>10</v>
      </c>
      <c r="J202" s="16">
        <f t="shared" si="8"/>
        <v>10</v>
      </c>
    </row>
    <row r="203" spans="1:10" ht="18" customHeight="1">
      <c r="A203" s="12">
        <v>92</v>
      </c>
      <c r="B203" s="28" t="s">
        <v>597</v>
      </c>
      <c r="C203" s="14" t="s">
        <v>525</v>
      </c>
      <c r="D203" s="13" t="s">
        <v>635</v>
      </c>
      <c r="E203" s="35" t="s">
        <v>366</v>
      </c>
      <c r="F203" s="16">
        <v>10000</v>
      </c>
      <c r="G203" s="16">
        <f t="shared" si="7"/>
        <v>10000</v>
      </c>
      <c r="H203" s="16"/>
      <c r="I203" s="16"/>
      <c r="J203" s="16">
        <f t="shared" si="8"/>
        <v>0</v>
      </c>
    </row>
    <row r="204" spans="1:10" ht="18" customHeight="1">
      <c r="A204" s="12">
        <v>93</v>
      </c>
      <c r="B204" s="28" t="s">
        <v>598</v>
      </c>
      <c r="C204" s="14" t="s">
        <v>524</v>
      </c>
      <c r="D204" s="13" t="s">
        <v>636</v>
      </c>
      <c r="E204" s="35" t="s">
        <v>366</v>
      </c>
      <c r="F204" s="16">
        <v>10000</v>
      </c>
      <c r="G204" s="16">
        <f t="shared" si="7"/>
        <v>0</v>
      </c>
      <c r="H204" s="16">
        <v>0</v>
      </c>
      <c r="I204" s="16">
        <v>10000</v>
      </c>
      <c r="J204" s="16">
        <f t="shared" si="8"/>
        <v>10000</v>
      </c>
    </row>
    <row r="205" spans="1:10" ht="18" customHeight="1">
      <c r="A205" s="12">
        <v>94</v>
      </c>
      <c r="B205" s="28" t="s">
        <v>599</v>
      </c>
      <c r="C205" s="14" t="s">
        <v>523</v>
      </c>
      <c r="D205" s="13" t="s">
        <v>637</v>
      </c>
      <c r="E205" s="35" t="s">
        <v>366</v>
      </c>
      <c r="F205" s="16">
        <v>10000</v>
      </c>
      <c r="G205" s="16">
        <f t="shared" si="7"/>
        <v>10000</v>
      </c>
      <c r="H205" s="16">
        <v>0</v>
      </c>
      <c r="I205" s="16">
        <v>0</v>
      </c>
      <c r="J205" s="16">
        <f t="shared" si="8"/>
        <v>0</v>
      </c>
    </row>
    <row r="206" spans="1:10" ht="18" customHeight="1">
      <c r="A206" s="12">
        <v>95</v>
      </c>
      <c r="B206" s="28" t="s">
        <v>600</v>
      </c>
      <c r="C206" s="14" t="s">
        <v>522</v>
      </c>
      <c r="D206" s="13" t="s">
        <v>638</v>
      </c>
      <c r="E206" s="35" t="s">
        <v>366</v>
      </c>
      <c r="F206" s="16">
        <v>10000</v>
      </c>
      <c r="G206" s="16">
        <f t="shared" si="7"/>
        <v>10000</v>
      </c>
      <c r="H206" s="16">
        <v>0</v>
      </c>
      <c r="I206" s="16">
        <v>0</v>
      </c>
      <c r="J206" s="16">
        <f t="shared" si="8"/>
        <v>0</v>
      </c>
    </row>
    <row r="207" spans="1:10" ht="18" customHeight="1">
      <c r="A207" s="12">
        <v>96</v>
      </c>
      <c r="B207" s="28" t="s">
        <v>584</v>
      </c>
      <c r="C207" s="14" t="s">
        <v>521</v>
      </c>
      <c r="D207" s="13" t="s">
        <v>624</v>
      </c>
      <c r="E207" s="35" t="s">
        <v>366</v>
      </c>
      <c r="F207" s="16">
        <v>20000</v>
      </c>
      <c r="G207" s="16">
        <f t="shared" si="7"/>
        <v>19997.74</v>
      </c>
      <c r="H207" s="16">
        <v>0</v>
      </c>
      <c r="I207" s="16">
        <v>2.26</v>
      </c>
      <c r="J207" s="16">
        <f t="shared" si="8"/>
        <v>2.26</v>
      </c>
    </row>
    <row r="208" spans="1:10" ht="18" customHeight="1">
      <c r="A208" s="12">
        <v>97</v>
      </c>
      <c r="B208" s="28" t="s">
        <v>197</v>
      </c>
      <c r="C208" s="14" t="s">
        <v>649</v>
      </c>
      <c r="D208" s="14" t="s">
        <v>227</v>
      </c>
      <c r="E208" s="14" t="s">
        <v>694</v>
      </c>
      <c r="F208" s="16">
        <v>5000</v>
      </c>
      <c r="G208" s="16">
        <f t="shared" si="7"/>
        <v>4994.7</v>
      </c>
      <c r="H208" s="16">
        <v>0</v>
      </c>
      <c r="I208" s="16">
        <v>5.3</v>
      </c>
      <c r="J208" s="16">
        <f t="shared" si="8"/>
        <v>5.3</v>
      </c>
    </row>
    <row r="209" spans="1:10" ht="18" customHeight="1">
      <c r="A209" s="12">
        <v>98</v>
      </c>
      <c r="B209" s="28" t="s">
        <v>198</v>
      </c>
      <c r="C209" s="14" t="s">
        <v>650</v>
      </c>
      <c r="D209" s="14" t="s">
        <v>228</v>
      </c>
      <c r="E209" s="14" t="s">
        <v>694</v>
      </c>
      <c r="F209" s="16">
        <v>5000</v>
      </c>
      <c r="G209" s="16">
        <f t="shared" si="7"/>
        <v>0</v>
      </c>
      <c r="H209" s="16">
        <v>0</v>
      </c>
      <c r="I209" s="16">
        <v>5000</v>
      </c>
      <c r="J209" s="16">
        <f t="shared" si="8"/>
        <v>5000</v>
      </c>
    </row>
    <row r="210" spans="1:10" ht="18" customHeight="1">
      <c r="A210" s="12">
        <v>99</v>
      </c>
      <c r="B210" s="28" t="s">
        <v>199</v>
      </c>
      <c r="C210" s="14" t="s">
        <v>651</v>
      </c>
      <c r="D210" s="14" t="s">
        <v>229</v>
      </c>
      <c r="E210" s="14" t="s">
        <v>694</v>
      </c>
      <c r="F210" s="16">
        <v>5000</v>
      </c>
      <c r="G210" s="16">
        <f t="shared" si="7"/>
        <v>0</v>
      </c>
      <c r="H210" s="16">
        <v>0</v>
      </c>
      <c r="I210" s="16">
        <v>5000</v>
      </c>
      <c r="J210" s="16">
        <f t="shared" si="8"/>
        <v>5000</v>
      </c>
    </row>
    <row r="211" spans="1:10" ht="18" customHeight="1">
      <c r="A211" s="12">
        <v>100</v>
      </c>
      <c r="B211" s="28" t="s">
        <v>200</v>
      </c>
      <c r="C211" s="14" t="s">
        <v>652</v>
      </c>
      <c r="D211" s="14" t="s">
        <v>230</v>
      </c>
      <c r="E211" s="14" t="s">
        <v>694</v>
      </c>
      <c r="F211" s="16">
        <v>5000</v>
      </c>
      <c r="G211" s="16">
        <f t="shared" si="7"/>
        <v>0</v>
      </c>
      <c r="H211" s="16">
        <v>0</v>
      </c>
      <c r="I211" s="16">
        <v>5000</v>
      </c>
      <c r="J211" s="16">
        <f t="shared" si="8"/>
        <v>5000</v>
      </c>
    </row>
    <row r="212" spans="1:10" ht="18" customHeight="1">
      <c r="A212" s="12">
        <v>101</v>
      </c>
      <c r="B212" s="28" t="s">
        <v>679</v>
      </c>
      <c r="C212" s="14" t="s">
        <v>653</v>
      </c>
      <c r="D212" s="14" t="s">
        <v>231</v>
      </c>
      <c r="E212" s="14" t="s">
        <v>694</v>
      </c>
      <c r="F212" s="16">
        <v>5000</v>
      </c>
      <c r="G212" s="16">
        <f t="shared" si="7"/>
        <v>0</v>
      </c>
      <c r="H212" s="16">
        <v>0</v>
      </c>
      <c r="I212" s="16">
        <v>5000</v>
      </c>
      <c r="J212" s="16">
        <f t="shared" si="8"/>
        <v>5000</v>
      </c>
    </row>
    <row r="213" spans="1:10" ht="18" customHeight="1">
      <c r="A213" s="12">
        <v>102</v>
      </c>
      <c r="B213" s="28" t="s">
        <v>680</v>
      </c>
      <c r="C213" s="14" t="s">
        <v>654</v>
      </c>
      <c r="D213" s="14" t="s">
        <v>232</v>
      </c>
      <c r="E213" s="14" t="s">
        <v>694</v>
      </c>
      <c r="F213" s="16">
        <v>5000</v>
      </c>
      <c r="G213" s="16">
        <f t="shared" si="7"/>
        <v>0</v>
      </c>
      <c r="H213" s="16">
        <v>0</v>
      </c>
      <c r="I213" s="16">
        <v>5000</v>
      </c>
      <c r="J213" s="16">
        <f t="shared" si="8"/>
        <v>5000</v>
      </c>
    </row>
    <row r="214" spans="1:10" ht="18" customHeight="1">
      <c r="A214" s="12">
        <v>103</v>
      </c>
      <c r="B214" s="28" t="s">
        <v>510</v>
      </c>
      <c r="C214" s="14" t="s">
        <v>655</v>
      </c>
      <c r="D214" s="14" t="s">
        <v>233</v>
      </c>
      <c r="E214" s="14" t="s">
        <v>694</v>
      </c>
      <c r="F214" s="16">
        <v>5000</v>
      </c>
      <c r="G214" s="16">
        <f t="shared" si="7"/>
        <v>0</v>
      </c>
      <c r="H214" s="16">
        <v>0</v>
      </c>
      <c r="I214" s="16">
        <v>5000</v>
      </c>
      <c r="J214" s="16">
        <f t="shared" si="8"/>
        <v>5000</v>
      </c>
    </row>
    <row r="215" spans="1:10" ht="18" customHeight="1">
      <c r="A215" s="12">
        <v>104</v>
      </c>
      <c r="B215" s="28" t="s">
        <v>681</v>
      </c>
      <c r="C215" s="14" t="s">
        <v>656</v>
      </c>
      <c r="D215" s="14" t="s">
        <v>234</v>
      </c>
      <c r="E215" s="14" t="s">
        <v>694</v>
      </c>
      <c r="F215" s="16">
        <v>5000</v>
      </c>
      <c r="G215" s="16">
        <f t="shared" si="7"/>
        <v>5000</v>
      </c>
      <c r="H215" s="16">
        <v>0</v>
      </c>
      <c r="I215" s="16">
        <v>0</v>
      </c>
      <c r="J215" s="16">
        <f t="shared" si="8"/>
        <v>0</v>
      </c>
    </row>
    <row r="216" spans="1:10" ht="18" customHeight="1">
      <c r="A216" s="12">
        <v>105</v>
      </c>
      <c r="B216" s="28" t="s">
        <v>204</v>
      </c>
      <c r="C216" s="14" t="s">
        <v>657</v>
      </c>
      <c r="D216" s="14" t="s">
        <v>235</v>
      </c>
      <c r="E216" s="14" t="s">
        <v>694</v>
      </c>
      <c r="F216" s="16">
        <v>5000</v>
      </c>
      <c r="G216" s="16">
        <f t="shared" si="7"/>
        <v>0</v>
      </c>
      <c r="H216" s="16">
        <v>0</v>
      </c>
      <c r="I216" s="16">
        <v>5000</v>
      </c>
      <c r="J216" s="16">
        <f t="shared" si="8"/>
        <v>5000</v>
      </c>
    </row>
    <row r="217" spans="1:10" ht="18" customHeight="1">
      <c r="A217" s="12">
        <v>106</v>
      </c>
      <c r="B217" s="28" t="s">
        <v>205</v>
      </c>
      <c r="C217" s="14" t="s">
        <v>658</v>
      </c>
      <c r="D217" s="14" t="s">
        <v>236</v>
      </c>
      <c r="E217" s="14" t="s">
        <v>694</v>
      </c>
      <c r="F217" s="16">
        <v>5000</v>
      </c>
      <c r="G217" s="16">
        <f t="shared" si="7"/>
        <v>0</v>
      </c>
      <c r="H217" s="16">
        <v>0</v>
      </c>
      <c r="I217" s="16">
        <v>5000</v>
      </c>
      <c r="J217" s="16">
        <f t="shared" si="8"/>
        <v>5000</v>
      </c>
    </row>
    <row r="218" spans="1:10" ht="18" customHeight="1">
      <c r="A218" s="12">
        <v>107</v>
      </c>
      <c r="B218" s="28" t="s">
        <v>206</v>
      </c>
      <c r="C218" s="14" t="s">
        <v>659</v>
      </c>
      <c r="D218" s="14" t="s">
        <v>237</v>
      </c>
      <c r="E218" s="14" t="s">
        <v>694</v>
      </c>
      <c r="F218" s="16">
        <v>5000</v>
      </c>
      <c r="G218" s="16">
        <f t="shared" si="7"/>
        <v>5000</v>
      </c>
      <c r="H218" s="16">
        <v>0</v>
      </c>
      <c r="I218" s="16">
        <v>0</v>
      </c>
      <c r="J218" s="16">
        <f t="shared" si="8"/>
        <v>0</v>
      </c>
    </row>
    <row r="219" spans="1:10" ht="18" customHeight="1">
      <c r="A219" s="12">
        <v>108</v>
      </c>
      <c r="B219" s="28" t="s">
        <v>207</v>
      </c>
      <c r="C219" s="14" t="s">
        <v>660</v>
      </c>
      <c r="D219" s="14" t="s">
        <v>238</v>
      </c>
      <c r="E219" s="14" t="s">
        <v>694</v>
      </c>
      <c r="F219" s="16">
        <v>5000</v>
      </c>
      <c r="G219" s="16">
        <f t="shared" si="7"/>
        <v>0</v>
      </c>
      <c r="H219" s="16">
        <v>0</v>
      </c>
      <c r="I219" s="16">
        <v>5000</v>
      </c>
      <c r="J219" s="16">
        <f t="shared" si="8"/>
        <v>5000</v>
      </c>
    </row>
    <row r="220" spans="1:10" ht="18" customHeight="1">
      <c r="A220" s="12">
        <v>109</v>
      </c>
      <c r="B220" s="28" t="s">
        <v>682</v>
      </c>
      <c r="C220" s="14" t="s">
        <v>661</v>
      </c>
      <c r="D220" s="14" t="s">
        <v>239</v>
      </c>
      <c r="E220" s="14" t="s">
        <v>694</v>
      </c>
      <c r="F220" s="16">
        <v>5000</v>
      </c>
      <c r="G220" s="16">
        <f t="shared" si="7"/>
        <v>0</v>
      </c>
      <c r="H220" s="16">
        <v>0</v>
      </c>
      <c r="I220" s="16">
        <v>5000</v>
      </c>
      <c r="J220" s="16">
        <f t="shared" si="8"/>
        <v>5000</v>
      </c>
    </row>
    <row r="221" spans="1:10" ht="18" customHeight="1">
      <c r="A221" s="12">
        <v>110</v>
      </c>
      <c r="B221" s="28" t="s">
        <v>209</v>
      </c>
      <c r="C221" s="14" t="s">
        <v>662</v>
      </c>
      <c r="D221" s="14" t="s">
        <v>240</v>
      </c>
      <c r="E221" s="14" t="s">
        <v>694</v>
      </c>
      <c r="F221" s="16">
        <v>5000</v>
      </c>
      <c r="G221" s="16">
        <f t="shared" si="7"/>
        <v>0</v>
      </c>
      <c r="H221" s="16">
        <v>0</v>
      </c>
      <c r="I221" s="16">
        <v>5000</v>
      </c>
      <c r="J221" s="16">
        <f t="shared" si="8"/>
        <v>5000</v>
      </c>
    </row>
    <row r="222" spans="1:10" ht="18" customHeight="1">
      <c r="A222" s="12">
        <v>111</v>
      </c>
      <c r="B222" s="28" t="s">
        <v>210</v>
      </c>
      <c r="C222" s="14" t="s">
        <v>663</v>
      </c>
      <c r="D222" s="14" t="s">
        <v>241</v>
      </c>
      <c r="E222" s="14" t="s">
        <v>694</v>
      </c>
      <c r="F222" s="16">
        <v>5000</v>
      </c>
      <c r="G222" s="16">
        <f t="shared" si="7"/>
        <v>0</v>
      </c>
      <c r="H222" s="16">
        <v>0</v>
      </c>
      <c r="I222" s="16">
        <v>5000</v>
      </c>
      <c r="J222" s="16">
        <f t="shared" si="8"/>
        <v>5000</v>
      </c>
    </row>
    <row r="223" spans="1:10" ht="18" customHeight="1">
      <c r="A223" s="12">
        <v>112</v>
      </c>
      <c r="B223" s="28" t="s">
        <v>683</v>
      </c>
      <c r="C223" s="14" t="s">
        <v>664</v>
      </c>
      <c r="D223" s="14" t="s">
        <v>242</v>
      </c>
      <c r="E223" s="14" t="s">
        <v>694</v>
      </c>
      <c r="F223" s="16">
        <v>5000</v>
      </c>
      <c r="G223" s="16">
        <f t="shared" si="7"/>
        <v>0</v>
      </c>
      <c r="H223" s="16">
        <v>0</v>
      </c>
      <c r="I223" s="16">
        <v>5000</v>
      </c>
      <c r="J223" s="16">
        <f t="shared" si="8"/>
        <v>5000</v>
      </c>
    </row>
    <row r="224" spans="1:10" ht="18" customHeight="1">
      <c r="A224" s="12">
        <v>113</v>
      </c>
      <c r="B224" s="28" t="s">
        <v>684</v>
      </c>
      <c r="C224" s="14" t="s">
        <v>665</v>
      </c>
      <c r="D224" s="14" t="s">
        <v>243</v>
      </c>
      <c r="E224" s="14" t="s">
        <v>694</v>
      </c>
      <c r="F224" s="16">
        <v>10000</v>
      </c>
      <c r="G224" s="16">
        <f t="shared" si="7"/>
        <v>9944.5</v>
      </c>
      <c r="H224" s="16">
        <v>0</v>
      </c>
      <c r="I224" s="16">
        <v>55.5</v>
      </c>
      <c r="J224" s="16">
        <f t="shared" si="8"/>
        <v>55.5</v>
      </c>
    </row>
    <row r="225" spans="1:10" ht="18" customHeight="1">
      <c r="A225" s="12">
        <v>114</v>
      </c>
      <c r="B225" s="28" t="s">
        <v>685</v>
      </c>
      <c r="C225" s="14" t="s">
        <v>666</v>
      </c>
      <c r="D225" s="14" t="s">
        <v>244</v>
      </c>
      <c r="E225" s="14" t="s">
        <v>694</v>
      </c>
      <c r="F225" s="16">
        <v>10000</v>
      </c>
      <c r="G225" s="16">
        <f t="shared" si="7"/>
        <v>3293.3</v>
      </c>
      <c r="H225" s="16">
        <v>0</v>
      </c>
      <c r="I225" s="16">
        <v>6706.7</v>
      </c>
      <c r="J225" s="16">
        <f t="shared" si="8"/>
        <v>6706.7</v>
      </c>
    </row>
    <row r="226" spans="1:10" ht="18" customHeight="1">
      <c r="A226" s="12">
        <v>115</v>
      </c>
      <c r="B226" s="28" t="s">
        <v>686</v>
      </c>
      <c r="C226" s="14" t="s">
        <v>667</v>
      </c>
      <c r="D226" s="14" t="s">
        <v>245</v>
      </c>
      <c r="E226" s="14" t="s">
        <v>694</v>
      </c>
      <c r="F226" s="16">
        <v>10000</v>
      </c>
      <c r="G226" s="16">
        <f t="shared" si="7"/>
        <v>9606.8</v>
      </c>
      <c r="H226" s="16">
        <v>0</v>
      </c>
      <c r="I226" s="16">
        <v>393.2</v>
      </c>
      <c r="J226" s="16">
        <f t="shared" si="8"/>
        <v>393.2</v>
      </c>
    </row>
    <row r="227" spans="1:10" ht="18" customHeight="1">
      <c r="A227" s="12">
        <v>116</v>
      </c>
      <c r="B227" s="28" t="s">
        <v>687</v>
      </c>
      <c r="C227" s="14" t="s">
        <v>668</v>
      </c>
      <c r="D227" s="14" t="s">
        <v>246</v>
      </c>
      <c r="E227" s="14" t="s">
        <v>694</v>
      </c>
      <c r="F227" s="16">
        <v>10000</v>
      </c>
      <c r="G227" s="16">
        <f t="shared" si="7"/>
        <v>2616.5</v>
      </c>
      <c r="H227" s="16">
        <v>0</v>
      </c>
      <c r="I227" s="16">
        <v>7383.5</v>
      </c>
      <c r="J227" s="16">
        <f t="shared" si="8"/>
        <v>7383.5</v>
      </c>
    </row>
    <row r="228" spans="1:10" ht="18" customHeight="1">
      <c r="A228" s="12">
        <v>117</v>
      </c>
      <c r="B228" s="28" t="s">
        <v>216</v>
      </c>
      <c r="C228" s="14" t="s">
        <v>669</v>
      </c>
      <c r="D228" s="14" t="s">
        <v>247</v>
      </c>
      <c r="E228" s="14" t="s">
        <v>694</v>
      </c>
      <c r="F228" s="16">
        <v>10000</v>
      </c>
      <c r="G228" s="16">
        <f t="shared" si="7"/>
        <v>0</v>
      </c>
      <c r="H228" s="16">
        <v>0</v>
      </c>
      <c r="I228" s="16">
        <v>10000</v>
      </c>
      <c r="J228" s="16">
        <f t="shared" si="8"/>
        <v>10000</v>
      </c>
    </row>
    <row r="229" spans="1:10" ht="18" customHeight="1">
      <c r="A229" s="12">
        <v>118</v>
      </c>
      <c r="B229" s="28" t="s">
        <v>688</v>
      </c>
      <c r="C229" s="14" t="s">
        <v>670</v>
      </c>
      <c r="D229" s="14" t="s">
        <v>248</v>
      </c>
      <c r="E229" s="14" t="s">
        <v>694</v>
      </c>
      <c r="F229" s="16">
        <v>10000</v>
      </c>
      <c r="G229" s="16">
        <f t="shared" si="7"/>
        <v>0</v>
      </c>
      <c r="H229" s="16">
        <v>0</v>
      </c>
      <c r="I229" s="16">
        <v>10000</v>
      </c>
      <c r="J229" s="16">
        <f t="shared" si="8"/>
        <v>10000</v>
      </c>
    </row>
    <row r="230" spans="1:10" ht="18" customHeight="1">
      <c r="A230" s="12">
        <v>119</v>
      </c>
      <c r="B230" s="28" t="s">
        <v>689</v>
      </c>
      <c r="C230" s="14" t="s">
        <v>671</v>
      </c>
      <c r="D230" s="14" t="s">
        <v>249</v>
      </c>
      <c r="E230" s="14" t="s">
        <v>694</v>
      </c>
      <c r="F230" s="16">
        <v>10000</v>
      </c>
      <c r="G230" s="16">
        <f t="shared" si="7"/>
        <v>9757.3</v>
      </c>
      <c r="H230" s="16">
        <v>0</v>
      </c>
      <c r="I230" s="16">
        <v>242.7</v>
      </c>
      <c r="J230" s="16">
        <f t="shared" si="8"/>
        <v>242.7</v>
      </c>
    </row>
    <row r="231" spans="1:10" ht="18" customHeight="1">
      <c r="A231" s="12">
        <v>120</v>
      </c>
      <c r="B231" s="28" t="s">
        <v>219</v>
      </c>
      <c r="C231" s="14" t="s">
        <v>672</v>
      </c>
      <c r="D231" s="14" t="s">
        <v>250</v>
      </c>
      <c r="E231" s="14" t="s">
        <v>694</v>
      </c>
      <c r="F231" s="16">
        <v>10000</v>
      </c>
      <c r="G231" s="16">
        <f t="shared" si="7"/>
        <v>926.8999999999996</v>
      </c>
      <c r="H231" s="16">
        <v>0</v>
      </c>
      <c r="I231" s="16">
        <v>9073.1</v>
      </c>
      <c r="J231" s="16">
        <f t="shared" si="8"/>
        <v>9073.1</v>
      </c>
    </row>
    <row r="232" spans="1:10" ht="18" customHeight="1">
      <c r="A232" s="12">
        <v>121</v>
      </c>
      <c r="B232" s="28" t="s">
        <v>690</v>
      </c>
      <c r="C232" s="14" t="s">
        <v>673</v>
      </c>
      <c r="D232" s="14" t="s">
        <v>251</v>
      </c>
      <c r="E232" s="14" t="s">
        <v>694</v>
      </c>
      <c r="F232" s="16">
        <v>10000</v>
      </c>
      <c r="G232" s="16">
        <f t="shared" si="7"/>
        <v>0</v>
      </c>
      <c r="H232" s="16">
        <v>0</v>
      </c>
      <c r="I232" s="16">
        <v>10000</v>
      </c>
      <c r="J232" s="16">
        <f t="shared" si="8"/>
        <v>10000</v>
      </c>
    </row>
    <row r="233" spans="1:10" ht="18" customHeight="1">
      <c r="A233" s="12">
        <v>122</v>
      </c>
      <c r="B233" s="28" t="s">
        <v>691</v>
      </c>
      <c r="C233" s="14" t="s">
        <v>674</v>
      </c>
      <c r="D233" s="14" t="s">
        <v>252</v>
      </c>
      <c r="E233" s="14" t="s">
        <v>694</v>
      </c>
      <c r="F233" s="16">
        <v>10000</v>
      </c>
      <c r="G233" s="16">
        <f t="shared" si="7"/>
        <v>0</v>
      </c>
      <c r="H233" s="16">
        <v>0</v>
      </c>
      <c r="I233" s="16">
        <v>10000</v>
      </c>
      <c r="J233" s="16">
        <f t="shared" si="8"/>
        <v>10000</v>
      </c>
    </row>
    <row r="234" spans="1:10" ht="18" customHeight="1">
      <c r="A234" s="12">
        <v>123</v>
      </c>
      <c r="B234" s="28" t="s">
        <v>222</v>
      </c>
      <c r="C234" s="14" t="s">
        <v>675</v>
      </c>
      <c r="D234" s="14" t="s">
        <v>253</v>
      </c>
      <c r="E234" s="14" t="s">
        <v>694</v>
      </c>
      <c r="F234" s="16">
        <v>10000</v>
      </c>
      <c r="G234" s="16">
        <f t="shared" si="7"/>
        <v>1142</v>
      </c>
      <c r="H234" s="16">
        <v>5785</v>
      </c>
      <c r="I234" s="16">
        <v>8858</v>
      </c>
      <c r="J234" s="16">
        <f t="shared" si="8"/>
        <v>3073</v>
      </c>
    </row>
    <row r="235" spans="1:10" ht="18" customHeight="1">
      <c r="A235" s="12">
        <v>124</v>
      </c>
      <c r="B235" s="28" t="s">
        <v>692</v>
      </c>
      <c r="C235" s="14" t="s">
        <v>676</v>
      </c>
      <c r="D235" s="14" t="s">
        <v>254</v>
      </c>
      <c r="E235" s="14" t="s">
        <v>694</v>
      </c>
      <c r="F235" s="16">
        <v>10000</v>
      </c>
      <c r="G235" s="16">
        <f t="shared" si="7"/>
        <v>6000</v>
      </c>
      <c r="H235" s="16">
        <v>0</v>
      </c>
      <c r="I235" s="16">
        <v>4000</v>
      </c>
      <c r="J235" s="16">
        <f t="shared" si="8"/>
        <v>4000</v>
      </c>
    </row>
    <row r="236" spans="1:10" ht="18" customHeight="1">
      <c r="A236" s="12">
        <v>125</v>
      </c>
      <c r="B236" s="28" t="s">
        <v>224</v>
      </c>
      <c r="C236" s="14" t="s">
        <v>677</v>
      </c>
      <c r="D236" s="14" t="s">
        <v>255</v>
      </c>
      <c r="E236" s="14" t="s">
        <v>694</v>
      </c>
      <c r="F236" s="16">
        <v>10000</v>
      </c>
      <c r="G236" s="16">
        <f t="shared" si="7"/>
        <v>7500</v>
      </c>
      <c r="H236" s="16">
        <v>0</v>
      </c>
      <c r="I236" s="16">
        <v>2500</v>
      </c>
      <c r="J236" s="16">
        <f t="shared" si="8"/>
        <v>2500</v>
      </c>
    </row>
    <row r="237" spans="1:10" ht="18" customHeight="1">
      <c r="A237" s="12">
        <v>126</v>
      </c>
      <c r="B237" s="28" t="s">
        <v>693</v>
      </c>
      <c r="C237" s="14" t="s">
        <v>678</v>
      </c>
      <c r="D237" s="14" t="s">
        <v>256</v>
      </c>
      <c r="E237" s="14" t="s">
        <v>694</v>
      </c>
      <c r="F237" s="16">
        <v>10000</v>
      </c>
      <c r="G237" s="16">
        <f t="shared" si="7"/>
        <v>0</v>
      </c>
      <c r="H237" s="16">
        <v>0</v>
      </c>
      <c r="I237" s="16">
        <v>10000</v>
      </c>
      <c r="J237" s="16">
        <f t="shared" si="8"/>
        <v>10000</v>
      </c>
    </row>
    <row r="238" spans="1:10" ht="18" customHeight="1">
      <c r="A238" s="12">
        <v>127</v>
      </c>
      <c r="B238" s="12" t="s">
        <v>726</v>
      </c>
      <c r="C238" s="14" t="s">
        <v>727</v>
      </c>
      <c r="D238" s="14" t="s">
        <v>750</v>
      </c>
      <c r="E238" s="14" t="s">
        <v>694</v>
      </c>
      <c r="F238" s="16">
        <v>10000</v>
      </c>
      <c r="G238" s="16">
        <f t="shared" si="7"/>
        <v>3543.2</v>
      </c>
      <c r="H238" s="16">
        <v>0</v>
      </c>
      <c r="I238" s="16">
        <v>6456.8</v>
      </c>
      <c r="J238" s="16">
        <f t="shared" si="8"/>
        <v>6456.8</v>
      </c>
    </row>
    <row r="239" spans="1:10" ht="18" customHeight="1">
      <c r="A239" s="12">
        <v>128</v>
      </c>
      <c r="B239" s="12" t="s">
        <v>728</v>
      </c>
      <c r="C239" s="14" t="s">
        <v>739</v>
      </c>
      <c r="D239" s="14" t="s">
        <v>751</v>
      </c>
      <c r="E239" s="14" t="s">
        <v>694</v>
      </c>
      <c r="F239" s="16">
        <v>10000</v>
      </c>
      <c r="G239" s="16">
        <f t="shared" si="7"/>
        <v>10000</v>
      </c>
      <c r="H239" s="16">
        <v>0</v>
      </c>
      <c r="I239" s="16">
        <v>0</v>
      </c>
      <c r="J239" s="16">
        <f t="shared" si="8"/>
        <v>0</v>
      </c>
    </row>
    <row r="240" spans="1:10" ht="18" customHeight="1">
      <c r="A240" s="12">
        <v>129</v>
      </c>
      <c r="B240" s="12" t="s">
        <v>729</v>
      </c>
      <c r="C240" s="14" t="s">
        <v>740</v>
      </c>
      <c r="D240" s="14" t="s">
        <v>752</v>
      </c>
      <c r="E240" s="14" t="s">
        <v>694</v>
      </c>
      <c r="F240" s="16">
        <v>10000</v>
      </c>
      <c r="G240" s="16">
        <f t="shared" si="7"/>
        <v>0</v>
      </c>
      <c r="H240" s="16">
        <v>0</v>
      </c>
      <c r="I240" s="16">
        <v>10000</v>
      </c>
      <c r="J240" s="16">
        <f t="shared" si="8"/>
        <v>10000</v>
      </c>
    </row>
    <row r="241" spans="1:10" ht="18" customHeight="1">
      <c r="A241" s="12">
        <v>130</v>
      </c>
      <c r="B241" s="12" t="s">
        <v>730</v>
      </c>
      <c r="C241" s="14" t="s">
        <v>741</v>
      </c>
      <c r="D241" s="14" t="s">
        <v>753</v>
      </c>
      <c r="E241" s="14" t="s">
        <v>694</v>
      </c>
      <c r="F241" s="16">
        <v>10000</v>
      </c>
      <c r="G241" s="16">
        <f aca="true" t="shared" si="9" ref="G241:G249">F241-I241</f>
        <v>3472.7</v>
      </c>
      <c r="H241" s="16">
        <v>1200</v>
      </c>
      <c r="I241" s="16">
        <v>6527.3</v>
      </c>
      <c r="J241" s="16">
        <f aca="true" t="shared" si="10" ref="J241:J249">I241-H241</f>
        <v>5327.3</v>
      </c>
    </row>
    <row r="242" spans="1:10" ht="18" customHeight="1">
      <c r="A242" s="12">
        <v>131</v>
      </c>
      <c r="B242" s="12" t="s">
        <v>731</v>
      </c>
      <c r="C242" s="14" t="s">
        <v>742</v>
      </c>
      <c r="D242" s="14" t="s">
        <v>754</v>
      </c>
      <c r="E242" s="14" t="s">
        <v>694</v>
      </c>
      <c r="F242" s="16">
        <v>10000</v>
      </c>
      <c r="G242" s="16">
        <f t="shared" si="9"/>
        <v>0</v>
      </c>
      <c r="H242" s="16">
        <v>0</v>
      </c>
      <c r="I242" s="16">
        <v>10000</v>
      </c>
      <c r="J242" s="16">
        <f t="shared" si="10"/>
        <v>10000</v>
      </c>
    </row>
    <row r="243" spans="1:10" ht="18" customHeight="1">
      <c r="A243" s="12">
        <v>132</v>
      </c>
      <c r="B243" s="12" t="s">
        <v>732</v>
      </c>
      <c r="C243" s="14" t="s">
        <v>743</v>
      </c>
      <c r="D243" s="14" t="s">
        <v>755</v>
      </c>
      <c r="E243" s="14" t="s">
        <v>694</v>
      </c>
      <c r="F243" s="16">
        <v>10000</v>
      </c>
      <c r="G243" s="16">
        <f t="shared" si="9"/>
        <v>1754</v>
      </c>
      <c r="H243" s="16">
        <v>0</v>
      </c>
      <c r="I243" s="16">
        <v>8246</v>
      </c>
      <c r="J243" s="16">
        <f t="shared" si="10"/>
        <v>8246</v>
      </c>
    </row>
    <row r="244" spans="1:10" ht="18" customHeight="1">
      <c r="A244" s="12">
        <v>133</v>
      </c>
      <c r="B244" s="12" t="s">
        <v>733</v>
      </c>
      <c r="C244" s="14" t="s">
        <v>744</v>
      </c>
      <c r="D244" s="14" t="s">
        <v>756</v>
      </c>
      <c r="E244" s="14" t="s">
        <v>694</v>
      </c>
      <c r="F244" s="16">
        <v>10000</v>
      </c>
      <c r="G244" s="16">
        <f t="shared" si="9"/>
        <v>0</v>
      </c>
      <c r="H244" s="16">
        <v>0</v>
      </c>
      <c r="I244" s="16">
        <v>10000</v>
      </c>
      <c r="J244" s="16">
        <f t="shared" si="10"/>
        <v>10000</v>
      </c>
    </row>
    <row r="245" spans="1:10" ht="18" customHeight="1">
      <c r="A245" s="12">
        <v>134</v>
      </c>
      <c r="B245" s="12" t="s">
        <v>734</v>
      </c>
      <c r="C245" s="14" t="s">
        <v>745</v>
      </c>
      <c r="D245" s="14" t="s">
        <v>757</v>
      </c>
      <c r="E245" s="14" t="s">
        <v>694</v>
      </c>
      <c r="F245" s="16">
        <v>10000</v>
      </c>
      <c r="G245" s="16">
        <f t="shared" si="9"/>
        <v>0</v>
      </c>
      <c r="H245" s="16">
        <v>10000</v>
      </c>
      <c r="I245" s="16">
        <v>10000</v>
      </c>
      <c r="J245" s="16">
        <f t="shared" si="10"/>
        <v>0</v>
      </c>
    </row>
    <row r="246" spans="1:10" ht="18" customHeight="1">
      <c r="A246" s="12">
        <v>135</v>
      </c>
      <c r="B246" s="12" t="s">
        <v>735</v>
      </c>
      <c r="C246" s="14" t="s">
        <v>746</v>
      </c>
      <c r="D246" s="14" t="s">
        <v>758</v>
      </c>
      <c r="E246" s="14" t="s">
        <v>694</v>
      </c>
      <c r="F246" s="16">
        <v>10000</v>
      </c>
      <c r="G246" s="16">
        <f t="shared" si="9"/>
        <v>0</v>
      </c>
      <c r="H246" s="16">
        <v>0</v>
      </c>
      <c r="I246" s="16">
        <v>10000</v>
      </c>
      <c r="J246" s="16">
        <f t="shared" si="10"/>
        <v>10000</v>
      </c>
    </row>
    <row r="247" spans="1:10" ht="18" customHeight="1">
      <c r="A247" s="12">
        <v>136</v>
      </c>
      <c r="B247" s="12" t="s">
        <v>736</v>
      </c>
      <c r="C247" s="14" t="s">
        <v>747</v>
      </c>
      <c r="D247" s="14" t="s">
        <v>759</v>
      </c>
      <c r="E247" s="14" t="s">
        <v>694</v>
      </c>
      <c r="F247" s="16">
        <v>10000</v>
      </c>
      <c r="G247" s="16">
        <f t="shared" si="9"/>
        <v>0</v>
      </c>
      <c r="H247" s="16">
        <v>0</v>
      </c>
      <c r="I247" s="16">
        <v>10000</v>
      </c>
      <c r="J247" s="16">
        <f t="shared" si="10"/>
        <v>10000</v>
      </c>
    </row>
    <row r="248" spans="1:10" ht="18" customHeight="1">
      <c r="A248" s="12">
        <v>137</v>
      </c>
      <c r="B248" s="12" t="s">
        <v>737</v>
      </c>
      <c r="C248" s="14" t="s">
        <v>748</v>
      </c>
      <c r="D248" s="14" t="s">
        <v>760</v>
      </c>
      <c r="E248" s="14" t="s">
        <v>694</v>
      </c>
      <c r="F248" s="16">
        <v>10000</v>
      </c>
      <c r="G248" s="16">
        <f t="shared" si="9"/>
        <v>5858.5</v>
      </c>
      <c r="H248" s="16">
        <v>0</v>
      </c>
      <c r="I248" s="16">
        <v>4141.5</v>
      </c>
      <c r="J248" s="16">
        <f t="shared" si="10"/>
        <v>4141.5</v>
      </c>
    </row>
    <row r="249" spans="1:10" ht="18" customHeight="1">
      <c r="A249" s="12">
        <v>138</v>
      </c>
      <c r="B249" s="12" t="s">
        <v>738</v>
      </c>
      <c r="C249" s="14" t="s">
        <v>749</v>
      </c>
      <c r="D249" s="14" t="s">
        <v>761</v>
      </c>
      <c r="E249" s="14" t="s">
        <v>694</v>
      </c>
      <c r="F249" s="16">
        <v>10000</v>
      </c>
      <c r="G249" s="16">
        <f t="shared" si="9"/>
        <v>0</v>
      </c>
      <c r="H249" s="16">
        <v>0</v>
      </c>
      <c r="I249" s="16">
        <v>10000</v>
      </c>
      <c r="J249" s="16">
        <f t="shared" si="10"/>
        <v>10000</v>
      </c>
    </row>
    <row r="250" spans="1:10" s="24" customFormat="1" ht="18" customHeight="1">
      <c r="A250" s="20" t="s">
        <v>424</v>
      </c>
      <c r="B250" s="20" t="s">
        <v>425</v>
      </c>
      <c r="C250" s="22" t="s">
        <v>426</v>
      </c>
      <c r="D250" s="21"/>
      <c r="E250" s="21"/>
      <c r="F250" s="23">
        <v>0</v>
      </c>
      <c r="G250" s="23">
        <v>0</v>
      </c>
      <c r="H250" s="23">
        <v>0</v>
      </c>
      <c r="I250" s="23">
        <v>0</v>
      </c>
      <c r="J250" s="23">
        <v>0</v>
      </c>
    </row>
    <row r="251" spans="1:10" s="24" customFormat="1" ht="18" customHeight="1">
      <c r="A251" s="20" t="s">
        <v>455</v>
      </c>
      <c r="B251" s="20" t="s">
        <v>427</v>
      </c>
      <c r="C251" s="22" t="s">
        <v>639</v>
      </c>
      <c r="D251" s="21"/>
      <c r="E251" s="21"/>
      <c r="F251" s="23">
        <f>F252</f>
        <v>18760000</v>
      </c>
      <c r="G251" s="23">
        <f>G252</f>
        <v>7721099.619999999</v>
      </c>
      <c r="H251" s="23">
        <f>H252</f>
        <v>6215864</v>
      </c>
      <c r="I251" s="23">
        <f>I252</f>
        <v>11038900.38</v>
      </c>
      <c r="J251" s="23">
        <f>J252</f>
        <v>4823036.380000001</v>
      </c>
    </row>
    <row r="252" spans="1:10" s="24" customFormat="1" ht="18" customHeight="1">
      <c r="A252" s="12">
        <v>1</v>
      </c>
      <c r="B252" s="28" t="s">
        <v>515</v>
      </c>
      <c r="C252" s="14"/>
      <c r="D252" s="13"/>
      <c r="E252" s="13"/>
      <c r="F252" s="16">
        <v>18760000</v>
      </c>
      <c r="G252" s="16">
        <f>F252-I252</f>
        <v>7721099.619999999</v>
      </c>
      <c r="H252" s="16">
        <v>6215864</v>
      </c>
      <c r="I252" s="16">
        <v>11038900.38</v>
      </c>
      <c r="J252" s="16">
        <f>I252-H252</f>
        <v>4823036.380000001</v>
      </c>
    </row>
    <row r="253" spans="1:10" s="24" customFormat="1" ht="18" customHeight="1">
      <c r="A253" s="20" t="s">
        <v>72</v>
      </c>
      <c r="B253" s="20" t="s">
        <v>646</v>
      </c>
      <c r="C253" s="22" t="s">
        <v>647</v>
      </c>
      <c r="D253" s="21"/>
      <c r="E253" s="21"/>
      <c r="F253" s="23">
        <v>20000000</v>
      </c>
      <c r="G253" s="42">
        <f>F253-I253</f>
        <v>6263004</v>
      </c>
      <c r="H253" s="23"/>
      <c r="I253" s="23">
        <v>13736996</v>
      </c>
      <c r="J253" s="23">
        <f>I253-H253</f>
        <v>13736996</v>
      </c>
    </row>
    <row r="254" spans="1:10" s="24" customFormat="1" ht="18" customHeight="1">
      <c r="A254" s="17" t="s">
        <v>695</v>
      </c>
      <c r="B254" s="18" t="s">
        <v>696</v>
      </c>
      <c r="C254" s="19"/>
      <c r="D254" s="18"/>
      <c r="E254" s="18"/>
      <c r="F254" s="11">
        <f>F255</f>
        <v>17300000</v>
      </c>
      <c r="G254" s="11">
        <f>G255</f>
        <v>32206</v>
      </c>
      <c r="H254" s="11">
        <f>H255</f>
        <v>138000</v>
      </c>
      <c r="I254" s="11">
        <f>I255</f>
        <v>17267794</v>
      </c>
      <c r="J254" s="11">
        <f>J255</f>
        <v>17129794</v>
      </c>
    </row>
    <row r="255" spans="1:10" s="24" customFormat="1" ht="18" customHeight="1">
      <c r="A255" s="20" t="s">
        <v>440</v>
      </c>
      <c r="B255" s="21" t="s">
        <v>762</v>
      </c>
      <c r="C255" s="22" t="s">
        <v>697</v>
      </c>
      <c r="D255" s="21"/>
      <c r="E255" s="21"/>
      <c r="F255" s="23">
        <f>SUM(F256:F268)</f>
        <v>17300000</v>
      </c>
      <c r="G255" s="23">
        <f>SUM(G256:G268)</f>
        <v>32206</v>
      </c>
      <c r="H255" s="23">
        <f>SUM(H256:H268)</f>
        <v>138000</v>
      </c>
      <c r="I255" s="23">
        <f>SUM(I256:I268)</f>
        <v>17267794</v>
      </c>
      <c r="J255" s="23">
        <f>SUM(J256:J268)</f>
        <v>17129794</v>
      </c>
    </row>
    <row r="256" spans="1:10" s="24" customFormat="1" ht="18" customHeight="1">
      <c r="A256" s="12">
        <v>1</v>
      </c>
      <c r="B256" s="28" t="s">
        <v>711</v>
      </c>
      <c r="C256" s="14" t="s">
        <v>698</v>
      </c>
      <c r="D256" s="13" t="s">
        <v>422</v>
      </c>
      <c r="E256" s="13" t="s">
        <v>341</v>
      </c>
      <c r="F256" s="16">
        <v>800000</v>
      </c>
      <c r="G256" s="16">
        <f aca="true" t="shared" si="11" ref="G256:G268">F256-I256</f>
        <v>14500</v>
      </c>
      <c r="H256" s="16">
        <v>0</v>
      </c>
      <c r="I256" s="16">
        <v>785500</v>
      </c>
      <c r="J256" s="16">
        <f>I256-H256</f>
        <v>785500</v>
      </c>
    </row>
    <row r="257" spans="1:10" s="24" customFormat="1" ht="18" customHeight="1">
      <c r="A257" s="12">
        <v>2</v>
      </c>
      <c r="B257" s="28" t="s">
        <v>712</v>
      </c>
      <c r="C257" s="14" t="s">
        <v>699</v>
      </c>
      <c r="D257" s="13" t="s">
        <v>257</v>
      </c>
      <c r="E257" s="13" t="s">
        <v>343</v>
      </c>
      <c r="F257" s="16">
        <v>500000</v>
      </c>
      <c r="G257" s="16">
        <f t="shared" si="11"/>
        <v>0</v>
      </c>
      <c r="H257" s="16">
        <v>0</v>
      </c>
      <c r="I257" s="16">
        <v>500000</v>
      </c>
      <c r="J257" s="16">
        <f aca="true" t="shared" si="12" ref="J257:J268">I257-H257</f>
        <v>500000</v>
      </c>
    </row>
    <row r="258" spans="1:10" s="24" customFormat="1" ht="18" customHeight="1">
      <c r="A258" s="12">
        <v>3</v>
      </c>
      <c r="B258" s="28" t="s">
        <v>713</v>
      </c>
      <c r="C258" s="14" t="s">
        <v>700</v>
      </c>
      <c r="D258" s="13" t="s">
        <v>443</v>
      </c>
      <c r="E258" s="13" t="s">
        <v>346</v>
      </c>
      <c r="F258" s="16">
        <v>600000</v>
      </c>
      <c r="G258" s="16">
        <f t="shared" si="11"/>
        <v>9000</v>
      </c>
      <c r="H258" s="16">
        <v>60000</v>
      </c>
      <c r="I258" s="16">
        <v>591000</v>
      </c>
      <c r="J258" s="16">
        <f t="shared" si="12"/>
        <v>531000</v>
      </c>
    </row>
    <row r="259" spans="1:10" s="24" customFormat="1" ht="26.25" customHeight="1">
      <c r="A259" s="12">
        <v>4</v>
      </c>
      <c r="B259" s="28" t="s">
        <v>714</v>
      </c>
      <c r="C259" s="14" t="s">
        <v>701</v>
      </c>
      <c r="D259" s="45" t="s">
        <v>482</v>
      </c>
      <c r="E259" s="13" t="s">
        <v>352</v>
      </c>
      <c r="F259" s="16">
        <v>400000</v>
      </c>
      <c r="G259" s="16">
        <f t="shared" si="11"/>
        <v>6556</v>
      </c>
      <c r="H259" s="16">
        <v>0</v>
      </c>
      <c r="I259" s="16">
        <v>393444</v>
      </c>
      <c r="J259" s="16">
        <f t="shared" si="12"/>
        <v>393444</v>
      </c>
    </row>
    <row r="260" spans="1:10" s="24" customFormat="1" ht="18" customHeight="1">
      <c r="A260" s="12">
        <v>5</v>
      </c>
      <c r="B260" s="28" t="s">
        <v>715</v>
      </c>
      <c r="C260" s="14" t="s">
        <v>702</v>
      </c>
      <c r="D260" s="13" t="s">
        <v>462</v>
      </c>
      <c r="E260" s="13" t="s">
        <v>724</v>
      </c>
      <c r="F260" s="16">
        <v>600000</v>
      </c>
      <c r="G260" s="16">
        <f t="shared" si="11"/>
        <v>0</v>
      </c>
      <c r="H260" s="16">
        <v>0</v>
      </c>
      <c r="I260" s="16">
        <v>600000</v>
      </c>
      <c r="J260" s="16">
        <f t="shared" si="12"/>
        <v>600000</v>
      </c>
    </row>
    <row r="261" spans="1:10" s="24" customFormat="1" ht="23.25" customHeight="1">
      <c r="A261" s="12">
        <v>6</v>
      </c>
      <c r="B261" s="28" t="s">
        <v>716</v>
      </c>
      <c r="C261" s="14" t="s">
        <v>703</v>
      </c>
      <c r="D261" s="45" t="s">
        <v>765</v>
      </c>
      <c r="E261" s="13" t="s">
        <v>725</v>
      </c>
      <c r="F261" s="16">
        <v>100000</v>
      </c>
      <c r="G261" s="16">
        <f t="shared" si="11"/>
        <v>0</v>
      </c>
      <c r="H261" s="16">
        <v>0</v>
      </c>
      <c r="I261" s="16">
        <v>100000</v>
      </c>
      <c r="J261" s="16">
        <f t="shared" si="12"/>
        <v>100000</v>
      </c>
    </row>
    <row r="262" spans="1:10" s="24" customFormat="1" ht="18" customHeight="1">
      <c r="A262" s="12">
        <v>7</v>
      </c>
      <c r="B262" s="28" t="s">
        <v>717</v>
      </c>
      <c r="C262" s="14" t="s">
        <v>704</v>
      </c>
      <c r="D262" s="13" t="s">
        <v>449</v>
      </c>
      <c r="E262" s="13" t="s">
        <v>344</v>
      </c>
      <c r="F262" s="16">
        <v>1600000</v>
      </c>
      <c r="G262" s="16">
        <f t="shared" si="11"/>
        <v>0</v>
      </c>
      <c r="H262" s="16">
        <v>78000</v>
      </c>
      <c r="I262" s="16">
        <v>1600000</v>
      </c>
      <c r="J262" s="16">
        <f t="shared" si="12"/>
        <v>1522000</v>
      </c>
    </row>
    <row r="263" spans="1:10" s="24" customFormat="1" ht="18" customHeight="1">
      <c r="A263" s="12">
        <v>8</v>
      </c>
      <c r="B263" s="28" t="s">
        <v>718</v>
      </c>
      <c r="C263" s="14" t="s">
        <v>705</v>
      </c>
      <c r="D263" s="13" t="s">
        <v>261</v>
      </c>
      <c r="E263" s="13" t="s">
        <v>356</v>
      </c>
      <c r="F263" s="16">
        <v>1000000</v>
      </c>
      <c r="G263" s="16">
        <f t="shared" si="11"/>
        <v>0</v>
      </c>
      <c r="H263" s="16">
        <v>0</v>
      </c>
      <c r="I263" s="16">
        <v>1000000</v>
      </c>
      <c r="J263" s="16">
        <f t="shared" si="12"/>
        <v>1000000</v>
      </c>
    </row>
    <row r="264" spans="1:10" s="24" customFormat="1" ht="18" customHeight="1">
      <c r="A264" s="12">
        <v>9</v>
      </c>
      <c r="B264" s="28" t="s">
        <v>719</v>
      </c>
      <c r="C264" s="14" t="s">
        <v>706</v>
      </c>
      <c r="D264" s="13" t="s">
        <v>458</v>
      </c>
      <c r="E264" s="13" t="s">
        <v>360</v>
      </c>
      <c r="F264" s="16">
        <v>1200000</v>
      </c>
      <c r="G264" s="16">
        <f t="shared" si="11"/>
        <v>0</v>
      </c>
      <c r="H264" s="16">
        <v>0</v>
      </c>
      <c r="I264" s="16">
        <v>1200000</v>
      </c>
      <c r="J264" s="16">
        <f t="shared" si="12"/>
        <v>1200000</v>
      </c>
    </row>
    <row r="265" spans="1:10" s="24" customFormat="1" ht="18" customHeight="1">
      <c r="A265" s="12">
        <v>10</v>
      </c>
      <c r="B265" s="28" t="s">
        <v>720</v>
      </c>
      <c r="C265" s="14" t="s">
        <v>707</v>
      </c>
      <c r="D265" s="13" t="s">
        <v>506</v>
      </c>
      <c r="E265" s="13" t="s">
        <v>345</v>
      </c>
      <c r="F265" s="16">
        <v>1300000</v>
      </c>
      <c r="G265" s="16">
        <f t="shared" si="11"/>
        <v>0</v>
      </c>
      <c r="H265" s="16">
        <v>0</v>
      </c>
      <c r="I265" s="16">
        <v>1300000</v>
      </c>
      <c r="J265" s="16">
        <f t="shared" si="12"/>
        <v>1300000</v>
      </c>
    </row>
    <row r="266" spans="1:10" s="24" customFormat="1" ht="18" customHeight="1">
      <c r="A266" s="12">
        <v>11</v>
      </c>
      <c r="B266" s="28" t="s">
        <v>721</v>
      </c>
      <c r="C266" s="14" t="s">
        <v>708</v>
      </c>
      <c r="D266" s="13" t="s">
        <v>506</v>
      </c>
      <c r="E266" s="13" t="s">
        <v>345</v>
      </c>
      <c r="F266" s="16">
        <v>800000</v>
      </c>
      <c r="G266" s="16">
        <f t="shared" si="11"/>
        <v>2150</v>
      </c>
      <c r="H266" s="16">
        <v>0</v>
      </c>
      <c r="I266" s="16">
        <v>797850</v>
      </c>
      <c r="J266" s="16">
        <f t="shared" si="12"/>
        <v>797850</v>
      </c>
    </row>
    <row r="267" spans="1:10" s="24" customFormat="1" ht="18" customHeight="1">
      <c r="A267" s="12">
        <v>12</v>
      </c>
      <c r="B267" s="28" t="s">
        <v>722</v>
      </c>
      <c r="C267" s="14" t="s">
        <v>709</v>
      </c>
      <c r="D267" s="13" t="s">
        <v>458</v>
      </c>
      <c r="E267" s="13" t="s">
        <v>360</v>
      </c>
      <c r="F267" s="16">
        <v>1900000</v>
      </c>
      <c r="G267" s="16">
        <f t="shared" si="11"/>
        <v>0</v>
      </c>
      <c r="H267" s="16">
        <v>0</v>
      </c>
      <c r="I267" s="16">
        <v>1900000</v>
      </c>
      <c r="J267" s="16">
        <f t="shared" si="12"/>
        <v>1900000</v>
      </c>
    </row>
    <row r="268" spans="1:10" s="24" customFormat="1" ht="18" customHeight="1">
      <c r="A268" s="12">
        <v>13</v>
      </c>
      <c r="B268" s="28" t="s">
        <v>723</v>
      </c>
      <c r="C268" s="14" t="s">
        <v>710</v>
      </c>
      <c r="D268" s="13" t="s">
        <v>462</v>
      </c>
      <c r="E268" s="13" t="s">
        <v>724</v>
      </c>
      <c r="F268" s="16">
        <v>6500000</v>
      </c>
      <c r="G268" s="16">
        <f t="shared" si="11"/>
        <v>0</v>
      </c>
      <c r="H268" s="16">
        <v>0</v>
      </c>
      <c r="I268" s="16">
        <v>6500000</v>
      </c>
      <c r="J268" s="16">
        <f t="shared" si="12"/>
        <v>6500000</v>
      </c>
    </row>
  </sheetData>
  <sheetProtection/>
  <mergeCells count="1">
    <mergeCell ref="A1:J1"/>
  </mergeCells>
  <printOptions/>
  <pageMargins left="0.2362204724409449" right="0.1968503937007874" top="0.2362204724409449" bottom="0.29" header="0.2362204724409449" footer="0.15"/>
  <pageSetup horizontalDpi="600" verticalDpi="600" orientation="landscape" paperSize="9" scale="92" r:id="rId3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2017-07-04T02:05:03Z</cp:lastPrinted>
  <dcterms:created xsi:type="dcterms:W3CDTF">1996-12-17T01:32:42Z</dcterms:created>
  <dcterms:modified xsi:type="dcterms:W3CDTF">2017-07-04T02:05:05Z</dcterms:modified>
  <cp:category/>
  <cp:version/>
  <cp:contentType/>
  <cp:contentStatus/>
</cp:coreProperties>
</file>